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hurchofengland-my.sharepoint.com/personal/sam_nunney_churchofengland_org/Documents/Documents/"/>
    </mc:Choice>
  </mc:AlternateContent>
  <xr:revisionPtr revIDLastSave="298" documentId="8_{F13C5890-F0B3-4302-8515-3D92738FCF88}" xr6:coauthVersionLast="47" xr6:coauthVersionMax="47" xr10:uidLastSave="{1DEE5B72-DBE5-407A-9560-FA0E37952C2B}"/>
  <bookViews>
    <workbookView xWindow="-120" yWindow="-120" windowWidth="33150" windowHeight="22800" xr2:uid="{9659209C-1C92-43E8-8BF3-E8C6555B950D}"/>
  </bookViews>
  <sheets>
    <sheet name="Culture" sheetId="2" r:id="rId1"/>
    <sheet name="Prevention" sheetId="1" r:id="rId2"/>
    <sheet name="Risk" sheetId="3" r:id="rId3"/>
    <sheet name="Victims and Survivors" sheetId="4" r:id="rId4"/>
    <sheet name="Learning" sheetId="5" r:id="rId5"/>
    <sheet name="Overview" sheetId="6" r:id="rId6"/>
  </sheets>
  <definedNames>
    <definedName name="_Hlk139026106" localSheetId="2">Risk!$C$6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5" l="1"/>
  <c r="L4" i="5"/>
  <c r="K7" i="2"/>
  <c r="K6" i="2"/>
  <c r="K5" i="2"/>
  <c r="J8" i="1"/>
  <c r="J7" i="1"/>
  <c r="K7" i="1" s="1"/>
  <c r="J6" i="1"/>
  <c r="J5" i="1"/>
  <c r="K6" i="4"/>
  <c r="L6" i="5"/>
  <c r="K5" i="4"/>
  <c r="L5" i="4" s="1"/>
  <c r="K4" i="3"/>
  <c r="K5" i="3"/>
  <c r="K6" i="3"/>
  <c r="K3" i="3"/>
  <c r="C7" i="6"/>
  <c r="D7" i="6" s="1"/>
  <c r="K6" i="1" l="1"/>
  <c r="M6" i="5"/>
  <c r="M5" i="5"/>
  <c r="M4" i="5"/>
  <c r="L6" i="4"/>
  <c r="C6" i="6"/>
  <c r="D6" i="6" s="1"/>
  <c r="K4" i="4"/>
  <c r="L4" i="4" s="1"/>
  <c r="L3" i="3"/>
  <c r="L4" i="3"/>
  <c r="L5" i="3"/>
  <c r="L6" i="3"/>
  <c r="C5" i="6"/>
  <c r="D5" i="6" s="1"/>
  <c r="K5" i="1"/>
  <c r="L6" i="2"/>
  <c r="L7" i="2"/>
  <c r="C3" i="6"/>
  <c r="D3" i="6" s="1"/>
  <c r="L5" i="2"/>
  <c r="K8" i="1"/>
  <c r="C4" i="6"/>
  <c r="D4" i="6" s="1"/>
</calcChain>
</file>

<file path=xl/sharedStrings.xml><?xml version="1.0" encoding="utf-8"?>
<sst xmlns="http://schemas.openxmlformats.org/spreadsheetml/2006/main" count="148" uniqueCount="90">
  <si>
    <t>Prevention</t>
  </si>
  <si>
    <t>Messaging</t>
  </si>
  <si>
    <t>Number</t>
  </si>
  <si>
    <t>Theme</t>
  </si>
  <si>
    <t>Indicator</t>
  </si>
  <si>
    <t>Activities</t>
  </si>
  <si>
    <t>Buildings</t>
  </si>
  <si>
    <t>Met</t>
  </si>
  <si>
    <t xml:space="preserve">Buildings </t>
  </si>
  <si>
    <t>Culture</t>
  </si>
  <si>
    <t>Leadership</t>
  </si>
  <si>
    <t>Capacity</t>
  </si>
  <si>
    <t>Recognising Risk</t>
  </si>
  <si>
    <t>Risk Assessments</t>
  </si>
  <si>
    <t>Partnership Working</t>
  </si>
  <si>
    <t>Engagement</t>
  </si>
  <si>
    <t>Disclosure</t>
  </si>
  <si>
    <t>Support</t>
  </si>
  <si>
    <t>Safeguarding Learning</t>
  </si>
  <si>
    <t>Victims and Survivors</t>
  </si>
  <si>
    <t>Culture, Leadership and Capacity</t>
  </si>
  <si>
    <t>Recognising Assessing and Managing Risk</t>
  </si>
  <si>
    <t>Learning, Supervision and  Support</t>
  </si>
  <si>
    <t>0 = Not Met</t>
  </si>
  <si>
    <t>1 = Minimally Met</t>
  </si>
  <si>
    <t>2 = Partially Met</t>
  </si>
  <si>
    <t>3 = Mostly Met</t>
  </si>
  <si>
    <t>4 = Fully Met</t>
  </si>
  <si>
    <t>Recruitment and People Management</t>
  </si>
  <si>
    <t>Information Management</t>
  </si>
  <si>
    <t>Clergy Support</t>
  </si>
  <si>
    <t>Supervision and Support of Safeguarding Professionals and Teams</t>
  </si>
  <si>
    <t>Standard %</t>
  </si>
  <si>
    <t>Average Score</t>
  </si>
  <si>
    <t>Supervision and Support of Safeguarding Roles</t>
  </si>
  <si>
    <t xml:space="preserve">Our Cathedral fosters and promotes a safe and healthy culture. </t>
  </si>
  <si>
    <t xml:space="preserve">Our Cathedral has effective collaboration between those in safeguarding roles and other cathedral colleagues or internal departments.  </t>
  </si>
  <si>
    <t>Our Cathedral has are arrangements to provide effective safeguarding oversight and challenge (e.g., from Chapter, an internal safeguarding group, or membership on a DSAP).</t>
  </si>
  <si>
    <t xml:space="preserve">Our Cathedral explores the competence in safeguarding understanding and behaviour of candidates’ applying for the ‘Chief Operating Officer’ (or equivalent) role. </t>
  </si>
  <si>
    <t>Our Cathedral has leaders that promote the welfare and voice of children, vulnerable adults, victims and survivors of abuse, as well as those who are the subject of concerns or allegations of abuse.</t>
  </si>
  <si>
    <t>Our Cathedral has leaders that improve their own knowledge of current safeguarding matters and promote an active desire for continuous professional development in this area among those for whom they are responsible.</t>
  </si>
  <si>
    <t xml:space="preserve">Our Cathedral has leaders that seek and respond to feedback. </t>
  </si>
  <si>
    <t>Our Cathedral has leaders that seek, listen, and respect the views of those with professional safeguarding expertise.</t>
  </si>
  <si>
    <t>Our Cathedral explores safeguarding issues in a meaningful way through active engagement in audits, visitations, reviews etc.</t>
  </si>
  <si>
    <t xml:space="preserve">Our Cathedral reviews its safeguarding needs and demands, covering the five key safeguarding standards. </t>
  </si>
  <si>
    <t xml:space="preserve">Our Cathedral resources safeguarding adequately to ensure that those in safeguarding roles do not work more than their contracted hours to fulfil their safeguarding responsibilities. </t>
  </si>
  <si>
    <t>1</t>
  </si>
  <si>
    <t>2</t>
  </si>
  <si>
    <t>3</t>
  </si>
  <si>
    <t>4</t>
  </si>
  <si>
    <t>5</t>
  </si>
  <si>
    <t>6</t>
  </si>
  <si>
    <t>7</t>
  </si>
  <si>
    <t>8</t>
  </si>
  <si>
    <t xml:space="preserve">Our Cathedral follows “Safer Recruitment and People Management” House of Bishops’ guidance.  </t>
  </si>
  <si>
    <t xml:space="preserve">Our Cathedral discusses safeguarding understanding in individual reviews and/or supervision meetings. </t>
  </si>
  <si>
    <t xml:space="preserve">Our Cathedral uses a range of good materials and methods to promote safeguarding to all audiences (e.g., children and young people). </t>
  </si>
  <si>
    <t>Our Cathedral regularly discusses safeguarding at leadership, staff, volunteer, congregational, and children and youth meetings and activities.</t>
  </si>
  <si>
    <t xml:space="preserve">Our Cathedral develops, adopts and shares good safeguarding practice.  </t>
  </si>
  <si>
    <t>Our Cathedral considers the needs, experiences and voices of children, vulnerable adults, and survivors in prevention planning.</t>
  </si>
  <si>
    <t>Our Cathedral raises awareness of different kinds of abuse (e.g., domestic and spiritual abuse) and contemporary safeguarding issues (e.g., modern slavery, county lines).</t>
  </si>
  <si>
    <t>Our Cathedral manages risk for all cathedral activities, identifying safeguarding risks to both those delivering and those receiving activities.</t>
  </si>
  <si>
    <t>Our Cathedral avoids lone working (appropriate precautions are taken to keep everyone safe when it is necessary and unavoidable).</t>
  </si>
  <si>
    <t>Our Cathedral understands appropriate boundaries (e.g., touch, in respect of passing the peace and hugs by the Welcome Team).</t>
  </si>
  <si>
    <t>Our Cathedral has staff and volunteers that are aware of the safeguarding risks that are associated with the layout of the cathedral (e.g., access to toilets and potential blind spots).</t>
  </si>
  <si>
    <t>Our Cathedral records all concerns in a clear and concise manner and provides a narrative of actions and rationale for decision-making.</t>
  </si>
  <si>
    <t>Our Cathedral stores and shares all personal information in ways which are compliant with data protection legislation and the GDPR.</t>
  </si>
  <si>
    <t xml:space="preserve">Our Cathedral identifies, reports and responds to concerns that constitute a safeguarding matter, in accordance with House of Bishops guidance/Code and statutory guidelines. </t>
  </si>
  <si>
    <t>Our Cathedral shares safeguarding information through work-provided (non-personal) forms of communication.</t>
  </si>
  <si>
    <t>Our Cathedral is regularly in contact with all relevant statutory agencies, relevant Church bodies, and any other safeguarding partnerships in their locality, which enables risk to be appropriately assessed and managed.</t>
  </si>
  <si>
    <t>Our Cathedral has the quality of dialogue within Core Groups is effective in identifying and managing risk.</t>
  </si>
  <si>
    <t xml:space="preserve">Our Cathedral puts Church Safety Plans in place when they are needed in order to manage risk, with agreed review points that reflect the assessed risk level. </t>
  </si>
  <si>
    <t>Our Cathedral offers support to others who are affected by safeguarding concerns and allegations (e.g., including family and friends of both victim and respondent, the cathedral community).</t>
  </si>
  <si>
    <t>Our Cathedral undertakes risk assessments of respondents in respect of their own wellbeing and risk of harm, and offers a trained Link Person, who ensures that their support needs are met.</t>
  </si>
  <si>
    <t>Our Cathedral ensures that risk assessments are effective in preventing further harm and are informed by national training and tools.</t>
  </si>
  <si>
    <t>Our Cathedral engages with victims and survivors.</t>
  </si>
  <si>
    <t xml:space="preserve">Our Cathedral hears, respects, believes and genuinely cares for those who are reporting abuse.   </t>
  </si>
  <si>
    <t>Our Cathedral responds to safeguarding disclosures in a victim-centred and trauma-informed way.</t>
  </si>
  <si>
    <t>Our Cathedral is aware of the routes to disclosure and the processes that follows and can communicate that to those who report abuse.</t>
  </si>
  <si>
    <t>Our Cathedral acts on safeguarding concerns appropriately, transparently and in a timely manner.</t>
  </si>
  <si>
    <t>Our Cathedral fulfils the support requirements set out in the “Responding Well to Victims and Survivors of Abuse” House of Bishops’ Guidance.</t>
  </si>
  <si>
    <t xml:space="preserve">Our Cathedral also supports victims and survivors of non-Church based abuse, abuse within churches other than the Church of England, and those with broader safeguarding issues (e.g., mental health, homelessness) in accessing relevant support services. </t>
  </si>
  <si>
    <t xml:space="preserve">Our Cathedral ensures that the Bible and Christian theology is used with victims and survivors sensitively and with their consent, to provide care and support. </t>
  </si>
  <si>
    <t>Our Cathedral delivers safeguarding learning following the models described in the Safeguarding Learning and Development Framework and evaluates its impact on behaviour.</t>
  </si>
  <si>
    <t>Our Cathedral has oversight over which staff and volunteers are up to date with their safeguarding learning and development requirements, in line with their roles and responsibilities.</t>
  </si>
  <si>
    <t>Our Cathedrals enables those who deliver safeguarding training to deliver effectively by allowing them to seek support and feedback.</t>
  </si>
  <si>
    <t xml:space="preserve">Our Cathedral provides the type and quantity of support to its clergy that will meet their emotional and psychological needs arising from the traumatic impact of their work. </t>
  </si>
  <si>
    <t>Our Cathedral ensures that Cathedral Safeguarding Officers (CSOs) attend induction programmes, and are well supported, both within their setting and with other safeguarding professionals.</t>
  </si>
  <si>
    <t>Our Cathedral has CSOs that receive supervision from an appropriately experienced and trained supervisor, using a nationally agreed supervision model.</t>
  </si>
  <si>
    <t>Our Cathedral has CSOs that develop their expertise and application of the latest developments in safeguarding.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</si>
</sst>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8"/>
      <name val="Calibri"/>
      <family val="2"/>
      <scheme val="minor"/>
    </font>
    <font>
      <sz val="12"/>
      <color theme="1"/>
      <name val="Calibri"/>
      <family val="2"/>
      <scheme val="minor"/>
    </font>
    <font>
      <sz val="24"/>
      <color theme="1"/>
      <name val="Calibri"/>
      <family val="2"/>
      <scheme val="minor"/>
    </font>
    <font>
      <sz val="14"/>
      <color theme="1"/>
      <name val="Calibri"/>
      <family val="2"/>
      <scheme val="minor"/>
    </font>
    <font>
      <sz val="14"/>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wrapText="1"/>
    </xf>
    <xf numFmtId="2" fontId="0" fillId="0" borderId="0" xfId="0" applyNumberFormat="1"/>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1" fontId="3" fillId="0" borderId="0" xfId="0" applyNumberFormat="1" applyFont="1" applyAlignment="1">
      <alignment horizontal="center" vertical="center"/>
    </xf>
    <xf numFmtId="0" fontId="2" fillId="0" borderId="0" xfId="0" applyFont="1" applyAlignment="1">
      <alignment horizontal="left" vertical="center" wrapText="1"/>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3" fillId="0" borderId="0" xfId="0" applyFont="1" applyAlignment="1">
      <alignment horizontal="center" vertical="center"/>
    </xf>
  </cellXfs>
  <cellStyles count="1">
    <cellStyle name="Normal" xfId="0" builtinId="0"/>
  </cellStyles>
  <dxfs count="9">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GB" sz="2400" b="1"/>
              <a:t>Culture,</a:t>
            </a:r>
            <a:r>
              <a:rPr lang="en-GB" sz="2400" b="1" baseline="0"/>
              <a:t> Leadership and Capacity</a:t>
            </a:r>
            <a:endParaRPr lang="en-GB" sz="2400" b="1"/>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66842006267526"/>
          <c:y val="0.13492433812413265"/>
          <c:w val="0.77336385472941116"/>
          <c:h val="0.81289361649338254"/>
        </c:manualLayout>
      </c:layout>
      <c:radarChart>
        <c:radarStyle val="filled"/>
        <c:varyColors val="0"/>
        <c:ser>
          <c:idx val="0"/>
          <c:order val="0"/>
          <c:spPr>
            <a:solidFill>
              <a:schemeClr val="accent1"/>
            </a:solidFill>
            <a:ln>
              <a:noFill/>
            </a:ln>
            <a:effectLst/>
          </c:spPr>
          <c:cat>
            <c:strRef>
              <c:f>Culture!$J$5:$J$7</c:f>
              <c:strCache>
                <c:ptCount val="3"/>
                <c:pt idx="0">
                  <c:v>Culture</c:v>
                </c:pt>
                <c:pt idx="1">
                  <c:v>Leadership</c:v>
                </c:pt>
                <c:pt idx="2">
                  <c:v>Capacity</c:v>
                </c:pt>
              </c:strCache>
            </c:strRef>
          </c:cat>
          <c:val>
            <c:numRef>
              <c:f>Culture!$L$5:$L$7</c:f>
              <c:numCache>
                <c:formatCode>0.00</c:formatCode>
                <c:ptCount val="3"/>
                <c:pt idx="0">
                  <c:v>0</c:v>
                </c:pt>
                <c:pt idx="1">
                  <c:v>0</c:v>
                </c:pt>
                <c:pt idx="2">
                  <c:v>0</c:v>
                </c:pt>
              </c:numCache>
            </c:numRef>
          </c:val>
          <c:extLst>
            <c:ext xmlns:c16="http://schemas.microsoft.com/office/drawing/2014/chart" uri="{C3380CC4-5D6E-409C-BE32-E72D297353CC}">
              <c16:uniqueId val="{00000000-8AB6-496B-9749-3984857D8718}"/>
            </c:ext>
          </c:extLst>
        </c:ser>
        <c:dLbls>
          <c:showLegendKey val="0"/>
          <c:showVal val="0"/>
          <c:showCatName val="0"/>
          <c:showSerName val="0"/>
          <c:showPercent val="0"/>
          <c:showBubbleSize val="0"/>
        </c:dLbls>
        <c:axId val="443702592"/>
        <c:axId val="132057264"/>
      </c:radarChart>
      <c:catAx>
        <c:axId val="44370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2057264"/>
        <c:crosses val="autoZero"/>
        <c:auto val="1"/>
        <c:lblAlgn val="ctr"/>
        <c:lblOffset val="100"/>
        <c:noMultiLvlLbl val="0"/>
      </c:catAx>
      <c:valAx>
        <c:axId val="132057264"/>
        <c:scaling>
          <c:orientation val="minMax"/>
          <c:max val="1"/>
          <c:min val="0"/>
        </c:scaling>
        <c:delete val="1"/>
        <c:axPos val="l"/>
        <c:majorGridlines>
          <c:spPr>
            <a:ln w="9525" cap="flat" cmpd="sng" algn="ctr">
              <a:solidFill>
                <a:schemeClr val="tx1"/>
              </a:solidFill>
              <a:round/>
            </a:ln>
            <a:effectLst/>
          </c:spPr>
        </c:majorGridlines>
        <c:numFmt formatCode="0.00" sourceLinked="1"/>
        <c:majorTickMark val="out"/>
        <c:minorTickMark val="none"/>
        <c:tickLblPos val="nextTo"/>
        <c:crossAx val="44370259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GB" sz="2400" b="1"/>
              <a:t>Prevention</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Prevention!$I$5:$I$8</c:f>
              <c:strCache>
                <c:ptCount val="4"/>
                <c:pt idx="0">
                  <c:v>Recruitment and People Management</c:v>
                </c:pt>
                <c:pt idx="1">
                  <c:v>Messaging</c:v>
                </c:pt>
                <c:pt idx="2">
                  <c:v>Activities</c:v>
                </c:pt>
                <c:pt idx="3">
                  <c:v>Buildings </c:v>
                </c:pt>
              </c:strCache>
            </c:strRef>
          </c:cat>
          <c:val>
            <c:numRef>
              <c:f>Prevention!$K$5:$K$8</c:f>
              <c:numCache>
                <c:formatCode>0.00</c:formatCode>
                <c:ptCount val="4"/>
                <c:pt idx="0">
                  <c:v>0</c:v>
                </c:pt>
                <c:pt idx="1">
                  <c:v>0</c:v>
                </c:pt>
                <c:pt idx="2">
                  <c:v>0</c:v>
                </c:pt>
                <c:pt idx="3">
                  <c:v>0</c:v>
                </c:pt>
              </c:numCache>
            </c:numRef>
          </c:val>
          <c:extLst>
            <c:ext xmlns:c16="http://schemas.microsoft.com/office/drawing/2014/chart" uri="{C3380CC4-5D6E-409C-BE32-E72D297353CC}">
              <c16:uniqueId val="{00000000-14A1-4AE3-AB88-F0E01909E20C}"/>
            </c:ext>
          </c:extLst>
        </c:ser>
        <c:dLbls>
          <c:showLegendKey val="0"/>
          <c:showVal val="0"/>
          <c:showCatName val="0"/>
          <c:showSerName val="0"/>
          <c:showPercent val="0"/>
          <c:showBubbleSize val="0"/>
        </c:dLbls>
        <c:axId val="2055429887"/>
        <c:axId val="2055426527"/>
      </c:radarChart>
      <c:catAx>
        <c:axId val="2055429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55426527"/>
        <c:crosses val="autoZero"/>
        <c:auto val="1"/>
        <c:lblAlgn val="ctr"/>
        <c:lblOffset val="100"/>
        <c:noMultiLvlLbl val="0"/>
      </c:catAx>
      <c:valAx>
        <c:axId val="2055426527"/>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2055429887"/>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GB" sz="2400" b="1"/>
              <a:t>Recognising</a:t>
            </a:r>
            <a:r>
              <a:rPr lang="en-GB" sz="2400" b="1" baseline="0"/>
              <a:t>, Assessing and Managing Risk</a:t>
            </a:r>
            <a:endParaRPr lang="en-GB" sz="2400" b="1"/>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Risk!$J$3:$J$6</c:f>
              <c:strCache>
                <c:ptCount val="4"/>
                <c:pt idx="0">
                  <c:v>Recognising Risk</c:v>
                </c:pt>
                <c:pt idx="1">
                  <c:v>Information Management</c:v>
                </c:pt>
                <c:pt idx="2">
                  <c:v>Risk Assessments</c:v>
                </c:pt>
                <c:pt idx="3">
                  <c:v>Partnership Working</c:v>
                </c:pt>
              </c:strCache>
            </c:strRef>
          </c:cat>
          <c:val>
            <c:numRef>
              <c:f>Risk!$L$3:$L$6</c:f>
              <c:numCache>
                <c:formatCode>0.00</c:formatCode>
                <c:ptCount val="4"/>
                <c:pt idx="0">
                  <c:v>0</c:v>
                </c:pt>
                <c:pt idx="1">
                  <c:v>0</c:v>
                </c:pt>
                <c:pt idx="2">
                  <c:v>0</c:v>
                </c:pt>
                <c:pt idx="3">
                  <c:v>0</c:v>
                </c:pt>
              </c:numCache>
            </c:numRef>
          </c:val>
          <c:extLst>
            <c:ext xmlns:c16="http://schemas.microsoft.com/office/drawing/2014/chart" uri="{C3380CC4-5D6E-409C-BE32-E72D297353CC}">
              <c16:uniqueId val="{00000000-0A46-4F21-A7BA-4A767A3281EE}"/>
            </c:ext>
          </c:extLst>
        </c:ser>
        <c:dLbls>
          <c:showLegendKey val="0"/>
          <c:showVal val="0"/>
          <c:showCatName val="0"/>
          <c:showSerName val="0"/>
          <c:showPercent val="0"/>
          <c:showBubbleSize val="0"/>
        </c:dLbls>
        <c:axId val="2077955632"/>
        <c:axId val="2077957712"/>
      </c:radarChart>
      <c:catAx>
        <c:axId val="2077955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77957712"/>
        <c:crosses val="autoZero"/>
        <c:auto val="1"/>
        <c:lblAlgn val="ctr"/>
        <c:lblOffset val="100"/>
        <c:noMultiLvlLbl val="0"/>
      </c:catAx>
      <c:valAx>
        <c:axId val="2077957712"/>
        <c:scaling>
          <c:orientation val="minMax"/>
          <c:max val="1"/>
          <c:min val="0"/>
        </c:scaling>
        <c:delete val="1"/>
        <c:axPos val="l"/>
        <c:majorGridlines>
          <c:spPr>
            <a:ln w="9525" cap="flat" cmpd="sng" algn="ctr">
              <a:solidFill>
                <a:schemeClr val="tx1"/>
              </a:solidFill>
              <a:round/>
            </a:ln>
            <a:effectLst/>
          </c:spPr>
        </c:majorGridlines>
        <c:numFmt formatCode="0.00" sourceLinked="1"/>
        <c:majorTickMark val="out"/>
        <c:minorTickMark val="none"/>
        <c:tickLblPos val="nextTo"/>
        <c:crossAx val="207795563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GB" sz="2400" b="1"/>
              <a:t>Victims and Survivors</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811585765228148"/>
          <c:y val="0.13349373711167073"/>
          <c:w val="0.62376839171735943"/>
          <c:h val="0.82254100697331645"/>
        </c:manualLayout>
      </c:layout>
      <c:radarChart>
        <c:radarStyle val="filled"/>
        <c:varyColors val="0"/>
        <c:ser>
          <c:idx val="0"/>
          <c:order val="0"/>
          <c:spPr>
            <a:solidFill>
              <a:schemeClr val="accent1"/>
            </a:solidFill>
            <a:ln>
              <a:noFill/>
            </a:ln>
            <a:effectLst/>
          </c:spPr>
          <c:cat>
            <c:strRef>
              <c:f>'Victims and Survivors'!$J$4:$J$6</c:f>
              <c:strCache>
                <c:ptCount val="3"/>
                <c:pt idx="0">
                  <c:v>Engagement</c:v>
                </c:pt>
                <c:pt idx="1">
                  <c:v>Disclosure</c:v>
                </c:pt>
                <c:pt idx="2">
                  <c:v>Support</c:v>
                </c:pt>
              </c:strCache>
            </c:strRef>
          </c:cat>
          <c:val>
            <c:numRef>
              <c:f>'Victims and Survivors'!$L$4:$L$6</c:f>
              <c:numCache>
                <c:formatCode>General</c:formatCode>
                <c:ptCount val="3"/>
                <c:pt idx="0">
                  <c:v>0</c:v>
                </c:pt>
                <c:pt idx="1">
                  <c:v>0</c:v>
                </c:pt>
                <c:pt idx="2">
                  <c:v>0</c:v>
                </c:pt>
              </c:numCache>
            </c:numRef>
          </c:val>
          <c:extLst>
            <c:ext xmlns:c16="http://schemas.microsoft.com/office/drawing/2014/chart" uri="{C3380CC4-5D6E-409C-BE32-E72D297353CC}">
              <c16:uniqueId val="{00000000-98F7-4A0C-844C-5064253FD74D}"/>
            </c:ext>
          </c:extLst>
        </c:ser>
        <c:dLbls>
          <c:showLegendKey val="0"/>
          <c:showVal val="0"/>
          <c:showCatName val="0"/>
          <c:showSerName val="0"/>
          <c:showPercent val="0"/>
          <c:showBubbleSize val="0"/>
        </c:dLbls>
        <c:axId val="200136480"/>
        <c:axId val="200125248"/>
      </c:radarChart>
      <c:catAx>
        <c:axId val="20013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0125248"/>
        <c:crosses val="autoZero"/>
        <c:auto val="1"/>
        <c:lblAlgn val="ctr"/>
        <c:lblOffset val="100"/>
        <c:noMultiLvlLbl val="0"/>
      </c:catAx>
      <c:valAx>
        <c:axId val="200125248"/>
        <c:scaling>
          <c:orientation val="minMax"/>
          <c:max val="1"/>
        </c:scaling>
        <c:delete val="1"/>
        <c:axPos val="l"/>
        <c:majorGridlines>
          <c:spPr>
            <a:ln w="9525" cap="flat" cmpd="sng" algn="ctr">
              <a:solidFill>
                <a:schemeClr val="tx1"/>
              </a:solidFill>
              <a:round/>
            </a:ln>
            <a:effectLst/>
          </c:spPr>
        </c:majorGridlines>
        <c:numFmt formatCode="General" sourceLinked="1"/>
        <c:majorTickMark val="none"/>
        <c:minorTickMark val="none"/>
        <c:tickLblPos val="nextTo"/>
        <c:crossAx val="200136480"/>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GB" sz="2400" b="1"/>
              <a:t>Safeguarding Learning, Supervision and Support</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Learning!$K$4:$K$6</c:f>
              <c:strCache>
                <c:ptCount val="3"/>
                <c:pt idx="0">
                  <c:v>Safeguarding Learning</c:v>
                </c:pt>
                <c:pt idx="1">
                  <c:v>Clergy Support</c:v>
                </c:pt>
                <c:pt idx="2">
                  <c:v>Supervision and Support of Safeguarding Professionals and Teams</c:v>
                </c:pt>
              </c:strCache>
            </c:strRef>
          </c:cat>
          <c:val>
            <c:numRef>
              <c:f>Learning!$M$4:$M$6</c:f>
              <c:numCache>
                <c:formatCode>General</c:formatCode>
                <c:ptCount val="3"/>
                <c:pt idx="0">
                  <c:v>0</c:v>
                </c:pt>
                <c:pt idx="1">
                  <c:v>0</c:v>
                </c:pt>
                <c:pt idx="2">
                  <c:v>0</c:v>
                </c:pt>
              </c:numCache>
            </c:numRef>
          </c:val>
          <c:extLst>
            <c:ext xmlns:c16="http://schemas.microsoft.com/office/drawing/2014/chart" uri="{C3380CC4-5D6E-409C-BE32-E72D297353CC}">
              <c16:uniqueId val="{00000000-185C-4771-9983-26D0C1C2DCEF}"/>
            </c:ext>
          </c:extLst>
        </c:ser>
        <c:dLbls>
          <c:showLegendKey val="0"/>
          <c:showVal val="0"/>
          <c:showCatName val="0"/>
          <c:showSerName val="0"/>
          <c:showPercent val="0"/>
          <c:showBubbleSize val="0"/>
        </c:dLbls>
        <c:axId val="2081909248"/>
        <c:axId val="2081907168"/>
      </c:radarChart>
      <c:catAx>
        <c:axId val="208190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81907168"/>
        <c:crosses val="autoZero"/>
        <c:auto val="1"/>
        <c:lblAlgn val="ctr"/>
        <c:lblOffset val="100"/>
        <c:noMultiLvlLbl val="0"/>
      </c:catAx>
      <c:valAx>
        <c:axId val="2081907168"/>
        <c:scaling>
          <c:orientation val="minMax"/>
          <c:max val="1"/>
        </c:scaling>
        <c:delete val="1"/>
        <c:axPos val="l"/>
        <c:majorGridlines>
          <c:spPr>
            <a:ln w="9525" cap="flat" cmpd="sng" algn="ctr">
              <a:solidFill>
                <a:schemeClr val="tx1"/>
              </a:solidFill>
              <a:round/>
            </a:ln>
            <a:effectLst/>
          </c:spPr>
        </c:majorGridlines>
        <c:numFmt formatCode="General" sourceLinked="1"/>
        <c:majorTickMark val="none"/>
        <c:minorTickMark val="none"/>
        <c:tickLblPos val="nextTo"/>
        <c:crossAx val="2081909248"/>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GB" sz="2400"/>
              <a:t>Safeguarding</a:t>
            </a:r>
            <a:r>
              <a:rPr lang="en-GB" sz="2400" baseline="0"/>
              <a:t> Standards Overview</a:t>
            </a:r>
            <a:endParaRPr lang="en-GB" sz="2400"/>
          </a:p>
        </c:rich>
      </c:tx>
      <c:layout>
        <c:manualLayout>
          <c:xMode val="edge"/>
          <c:yMode val="edge"/>
          <c:x val="0.30437296296296296"/>
          <c:y val="4.3238909527222008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Overview!$B$3:$B$7</c:f>
              <c:strCache>
                <c:ptCount val="5"/>
                <c:pt idx="0">
                  <c:v>Culture, Leadership and Capacity</c:v>
                </c:pt>
                <c:pt idx="1">
                  <c:v>Prevention</c:v>
                </c:pt>
                <c:pt idx="2">
                  <c:v>Recognising Assessing and Managing Risk</c:v>
                </c:pt>
                <c:pt idx="3">
                  <c:v>Victims and Survivors</c:v>
                </c:pt>
                <c:pt idx="4">
                  <c:v>Learning, Supervision and  Support</c:v>
                </c:pt>
              </c:strCache>
            </c:strRef>
          </c:cat>
          <c:val>
            <c:numRef>
              <c:f>Overview!$D$3:$D$7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6F3-48B9-9227-664BD502770B}"/>
            </c:ext>
          </c:extLst>
        </c:ser>
        <c:dLbls>
          <c:showLegendKey val="0"/>
          <c:showVal val="0"/>
          <c:showCatName val="0"/>
          <c:showSerName val="0"/>
          <c:showPercent val="0"/>
          <c:showBubbleSize val="0"/>
        </c:dLbls>
        <c:axId val="200135232"/>
        <c:axId val="200138976"/>
      </c:radarChart>
      <c:catAx>
        <c:axId val="20013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00138976"/>
        <c:crosses val="autoZero"/>
        <c:auto val="1"/>
        <c:lblAlgn val="ctr"/>
        <c:lblOffset val="100"/>
        <c:noMultiLvlLbl val="0"/>
      </c:catAx>
      <c:valAx>
        <c:axId val="200138976"/>
        <c:scaling>
          <c:orientation val="minMax"/>
          <c:max val="100"/>
          <c:min val="0"/>
        </c:scaling>
        <c:delete val="1"/>
        <c:axPos val="l"/>
        <c:majorGridlines>
          <c:spPr>
            <a:ln w="9525" cap="flat" cmpd="sng" algn="ctr">
              <a:solidFill>
                <a:schemeClr val="tx1"/>
              </a:solidFill>
              <a:round/>
            </a:ln>
            <a:effectLst/>
          </c:spPr>
        </c:majorGridlines>
        <c:numFmt formatCode="0" sourceLinked="1"/>
        <c:majorTickMark val="out"/>
        <c:minorTickMark val="none"/>
        <c:tickLblPos val="nextTo"/>
        <c:crossAx val="200135232"/>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95251</xdr:colOff>
      <xdr:row>1</xdr:row>
      <xdr:rowOff>63012</xdr:rowOff>
    </xdr:from>
    <xdr:to>
      <xdr:col>22</xdr:col>
      <xdr:colOff>19050</xdr:colOff>
      <xdr:row>11</xdr:row>
      <xdr:rowOff>771524</xdr:rowOff>
    </xdr:to>
    <xdr:graphicFrame macro="">
      <xdr:nvGraphicFramePr>
        <xdr:cNvPr id="2" name="Chart 1">
          <a:extLst>
            <a:ext uri="{FF2B5EF4-FFF2-40B4-BE49-F238E27FC236}">
              <a16:creationId xmlns:a16="http://schemas.microsoft.com/office/drawing/2014/main" id="{928E05E1-F220-96EA-2A3E-13BBC2F591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147489</xdr:colOff>
      <xdr:row>1</xdr:row>
      <xdr:rowOff>196503</xdr:rowOff>
    </xdr:from>
    <xdr:to>
      <xdr:col>20</xdr:col>
      <xdr:colOff>438150</xdr:colOff>
      <xdr:row>11</xdr:row>
      <xdr:rowOff>657225</xdr:rowOff>
    </xdr:to>
    <xdr:graphicFrame macro="">
      <xdr:nvGraphicFramePr>
        <xdr:cNvPr id="4" name="Chart 3">
          <a:extLst>
            <a:ext uri="{FF2B5EF4-FFF2-40B4-BE49-F238E27FC236}">
              <a16:creationId xmlns:a16="http://schemas.microsoft.com/office/drawing/2014/main" id="{4AE52E87-49C2-1177-A9E6-603CD8FC15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90120</xdr:colOff>
      <xdr:row>1</xdr:row>
      <xdr:rowOff>111662</xdr:rowOff>
    </xdr:from>
    <xdr:to>
      <xdr:col>19</xdr:col>
      <xdr:colOff>504825</xdr:colOff>
      <xdr:row>10</xdr:row>
      <xdr:rowOff>790575</xdr:rowOff>
    </xdr:to>
    <xdr:graphicFrame macro="">
      <xdr:nvGraphicFramePr>
        <xdr:cNvPr id="2" name="Chart 1">
          <a:extLst>
            <a:ext uri="{FF2B5EF4-FFF2-40B4-BE49-F238E27FC236}">
              <a16:creationId xmlns:a16="http://schemas.microsoft.com/office/drawing/2014/main" id="{3C3EA3EE-6BF5-66A8-C268-1C4DBB43B5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266845</xdr:colOff>
      <xdr:row>1</xdr:row>
      <xdr:rowOff>29307</xdr:rowOff>
    </xdr:from>
    <xdr:to>
      <xdr:col>21</xdr:col>
      <xdr:colOff>466725</xdr:colOff>
      <xdr:row>8</xdr:row>
      <xdr:rowOff>866775</xdr:rowOff>
    </xdr:to>
    <xdr:graphicFrame macro="">
      <xdr:nvGraphicFramePr>
        <xdr:cNvPr id="2" name="Chart 1">
          <a:extLst>
            <a:ext uri="{FF2B5EF4-FFF2-40B4-BE49-F238E27FC236}">
              <a16:creationId xmlns:a16="http://schemas.microsoft.com/office/drawing/2014/main" id="{DDA75695-3E60-C320-86C5-F5F7F3524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43931</xdr:colOff>
      <xdr:row>1</xdr:row>
      <xdr:rowOff>53869</xdr:rowOff>
    </xdr:from>
    <xdr:to>
      <xdr:col>21</xdr:col>
      <xdr:colOff>523874</xdr:colOff>
      <xdr:row>7</xdr:row>
      <xdr:rowOff>762000</xdr:rowOff>
    </xdr:to>
    <xdr:graphicFrame macro="">
      <xdr:nvGraphicFramePr>
        <xdr:cNvPr id="2" name="Chart 1">
          <a:extLst>
            <a:ext uri="{FF2B5EF4-FFF2-40B4-BE49-F238E27FC236}">
              <a16:creationId xmlns:a16="http://schemas.microsoft.com/office/drawing/2014/main" id="{C92B23D2-384B-D5DE-59D1-B8D5D7E26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129540</xdr:colOff>
      <xdr:row>1</xdr:row>
      <xdr:rowOff>74295</xdr:rowOff>
    </xdr:from>
    <xdr:to>
      <xdr:col>22</xdr:col>
      <xdr:colOff>566340</xdr:colOff>
      <xdr:row>29</xdr:row>
      <xdr:rowOff>159345</xdr:rowOff>
    </xdr:to>
    <xdr:graphicFrame macro="">
      <xdr:nvGraphicFramePr>
        <xdr:cNvPr id="2" name="Chart 1">
          <a:extLst>
            <a:ext uri="{FF2B5EF4-FFF2-40B4-BE49-F238E27FC236}">
              <a16:creationId xmlns:a16="http://schemas.microsoft.com/office/drawing/2014/main" id="{9B20743B-41EE-02B6-41C9-B9DFFEED70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1FAA-339E-4063-AE1E-D6E5ED3DAB0C}">
  <dimension ref="A1:L13"/>
  <sheetViews>
    <sheetView tabSelected="1" zoomScaleNormal="100" workbookViewId="0">
      <selection activeCell="D5" sqref="D5"/>
    </sheetView>
  </sheetViews>
  <sheetFormatPr defaultRowHeight="40.15" customHeight="1" x14ac:dyDescent="0.3"/>
  <cols>
    <col min="1" max="1" width="10.28515625" style="15" bestFit="1" customWidth="1"/>
    <col min="2" max="2" width="13.42578125" style="15" bestFit="1" customWidth="1"/>
    <col min="3" max="3" width="80.7109375" style="15" customWidth="1"/>
    <col min="4" max="4" width="15.7109375" style="16" customWidth="1"/>
    <col min="5" max="5" width="5.7109375" style="16" customWidth="1"/>
    <col min="6" max="6" width="21.7109375" style="13" customWidth="1"/>
  </cols>
  <sheetData>
    <row r="1" spans="1:12" ht="20.100000000000001" customHeight="1" x14ac:dyDescent="0.25">
      <c r="A1" s="10" t="s">
        <v>2</v>
      </c>
      <c r="B1" s="11" t="s">
        <v>3</v>
      </c>
      <c r="C1" s="12" t="s">
        <v>4</v>
      </c>
      <c r="D1" s="11" t="s">
        <v>7</v>
      </c>
      <c r="E1" s="11"/>
    </row>
    <row r="2" spans="1:12" ht="60" customHeight="1" x14ac:dyDescent="0.25">
      <c r="A2" s="11">
        <v>1</v>
      </c>
      <c r="B2" s="14" t="s">
        <v>9</v>
      </c>
      <c r="C2" s="13" t="s">
        <v>35</v>
      </c>
      <c r="D2" s="11">
        <v>0</v>
      </c>
      <c r="E2" s="11"/>
      <c r="F2" s="13" t="s">
        <v>23</v>
      </c>
    </row>
    <row r="3" spans="1:12" ht="60" customHeight="1" x14ac:dyDescent="0.25">
      <c r="A3" s="11">
        <v>2</v>
      </c>
      <c r="B3" s="14"/>
      <c r="C3" s="13" t="s">
        <v>36</v>
      </c>
      <c r="D3" s="11">
        <v>0</v>
      </c>
      <c r="E3" s="11"/>
      <c r="F3" s="13" t="s">
        <v>24</v>
      </c>
    </row>
    <row r="4" spans="1:12" ht="69.95" customHeight="1" x14ac:dyDescent="0.25">
      <c r="A4" s="11">
        <v>3</v>
      </c>
      <c r="B4" s="14"/>
      <c r="C4" s="13" t="s">
        <v>37</v>
      </c>
      <c r="D4" s="11">
        <v>0</v>
      </c>
      <c r="E4" s="11"/>
      <c r="F4" s="13" t="s">
        <v>25</v>
      </c>
    </row>
    <row r="5" spans="1:12" ht="69.95" customHeight="1" x14ac:dyDescent="0.25">
      <c r="A5" s="11">
        <v>4</v>
      </c>
      <c r="B5" s="14" t="s">
        <v>10</v>
      </c>
      <c r="C5" s="13" t="s">
        <v>38</v>
      </c>
      <c r="D5" s="11">
        <v>0</v>
      </c>
      <c r="E5" s="11"/>
      <c r="F5" s="13" t="s">
        <v>26</v>
      </c>
      <c r="J5" t="s">
        <v>9</v>
      </c>
      <c r="K5" s="2">
        <f>AVERAGE(D2:D4)</f>
        <v>0</v>
      </c>
      <c r="L5" s="2">
        <f>K5/4</f>
        <v>0</v>
      </c>
    </row>
    <row r="6" spans="1:12" ht="69.95" customHeight="1" x14ac:dyDescent="0.25">
      <c r="A6" s="11">
        <v>5</v>
      </c>
      <c r="B6" s="14"/>
      <c r="C6" s="13" t="s">
        <v>39</v>
      </c>
      <c r="D6" s="11">
        <v>0</v>
      </c>
      <c r="E6" s="11"/>
      <c r="F6" s="13" t="s">
        <v>27</v>
      </c>
      <c r="J6" t="s">
        <v>10</v>
      </c>
      <c r="K6" s="2">
        <f>AVERAGE(D5:D10)</f>
        <v>0</v>
      </c>
      <c r="L6" s="2">
        <f t="shared" ref="L6:L7" si="0">K6/4</f>
        <v>0</v>
      </c>
    </row>
    <row r="7" spans="1:12" ht="80.099999999999994" customHeight="1" x14ac:dyDescent="0.25">
      <c r="A7" s="11">
        <v>6</v>
      </c>
      <c r="B7" s="14"/>
      <c r="C7" s="13" t="s">
        <v>40</v>
      </c>
      <c r="D7" s="11">
        <v>0</v>
      </c>
      <c r="E7" s="11"/>
      <c r="J7" t="s">
        <v>11</v>
      </c>
      <c r="K7" s="2">
        <f>AVERAGE(D11:D12)</f>
        <v>0</v>
      </c>
      <c r="L7" s="2">
        <f t="shared" si="0"/>
        <v>0</v>
      </c>
    </row>
    <row r="8" spans="1:12" ht="60" customHeight="1" x14ac:dyDescent="0.25">
      <c r="A8" s="11">
        <v>7</v>
      </c>
      <c r="B8" s="14"/>
      <c r="C8" s="13" t="s">
        <v>41</v>
      </c>
      <c r="D8" s="11">
        <v>0</v>
      </c>
      <c r="E8" s="11"/>
    </row>
    <row r="9" spans="1:12" ht="60" customHeight="1" x14ac:dyDescent="0.25">
      <c r="A9" s="11">
        <v>8</v>
      </c>
      <c r="B9" s="14"/>
      <c r="C9" s="13" t="s">
        <v>42</v>
      </c>
      <c r="D9" s="11">
        <v>0</v>
      </c>
      <c r="E9" s="11"/>
    </row>
    <row r="10" spans="1:12" ht="60" customHeight="1" x14ac:dyDescent="0.25">
      <c r="A10" s="11">
        <v>9</v>
      </c>
      <c r="B10" s="14"/>
      <c r="C10" s="13" t="s">
        <v>43</v>
      </c>
      <c r="D10" s="11">
        <v>0</v>
      </c>
      <c r="E10" s="11"/>
    </row>
    <row r="11" spans="1:12" ht="60" customHeight="1" x14ac:dyDescent="0.25">
      <c r="A11" s="11">
        <v>10</v>
      </c>
      <c r="B11" s="14" t="s">
        <v>11</v>
      </c>
      <c r="C11" s="13" t="s">
        <v>44</v>
      </c>
      <c r="D11" s="11">
        <v>0</v>
      </c>
      <c r="E11" s="11"/>
    </row>
    <row r="12" spans="1:12" ht="69.95" customHeight="1" x14ac:dyDescent="0.25">
      <c r="A12" s="11">
        <v>11</v>
      </c>
      <c r="B12" s="14"/>
      <c r="C12" s="13" t="s">
        <v>45</v>
      </c>
      <c r="D12" s="11">
        <v>0</v>
      </c>
      <c r="E12" s="11"/>
    </row>
    <row r="13" spans="1:12" ht="18.75" x14ac:dyDescent="0.3"/>
  </sheetData>
  <mergeCells count="3">
    <mergeCell ref="B5:B10"/>
    <mergeCell ref="B11:B12"/>
    <mergeCell ref="B2:B4"/>
  </mergeCells>
  <phoneticPr fontId="1" type="noConversion"/>
  <conditionalFormatting sqref="D1 D13:D1048576">
    <cfRule type="cellIs" dxfId="8" priority="2" operator="equal">
      <formula>2</formula>
    </cfRule>
  </conditionalFormatting>
  <conditionalFormatting sqref="D1">
    <cfRule type="cellIs" dxfId="7" priority="7" operator="equal">
      <formula>1</formula>
    </cfRule>
    <cfRule type="cellIs" dxfId="6" priority="8" operator="equal">
      <formula>0</formula>
    </cfRule>
  </conditionalFormatting>
  <conditionalFormatting sqref="D1:D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E12" xr:uid="{75D5E33D-0D25-4C60-BA0E-775D290C95CB}">
      <formula1>0</formula1>
      <formula2>4</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D128-15D5-4810-819A-6AFF46F6DA7F}">
  <dimension ref="A1:K12"/>
  <sheetViews>
    <sheetView zoomScaleNormal="100" workbookViewId="0">
      <selection activeCell="F11" sqref="F11"/>
    </sheetView>
  </sheetViews>
  <sheetFormatPr defaultRowHeight="18.75" x14ac:dyDescent="0.25"/>
  <cols>
    <col min="1" max="1" width="10.28515625" style="10" bestFit="1" customWidth="1"/>
    <col min="2" max="2" width="24.28515625" style="12" bestFit="1" customWidth="1"/>
    <col min="3" max="3" width="80.7109375" style="12" customWidth="1"/>
    <col min="4" max="4" width="13.28515625" style="11" customWidth="1"/>
    <col min="5" max="5" width="5.7109375" style="11" customWidth="1"/>
    <col min="6" max="6" width="21.7109375" style="12" customWidth="1"/>
    <col min="9" max="9" width="14.5703125" style="1" customWidth="1"/>
    <col min="10" max="10" width="8.85546875" style="2"/>
  </cols>
  <sheetData>
    <row r="1" spans="1:11" ht="20.100000000000001" customHeight="1" x14ac:dyDescent="0.25">
      <c r="A1" s="10" t="s">
        <v>2</v>
      </c>
      <c r="B1" s="12" t="s">
        <v>3</v>
      </c>
      <c r="C1" s="17" t="s">
        <v>4</v>
      </c>
      <c r="D1" s="11" t="s">
        <v>7</v>
      </c>
    </row>
    <row r="2" spans="1:11" ht="60" customHeight="1" x14ac:dyDescent="0.25">
      <c r="A2" s="11">
        <v>1</v>
      </c>
      <c r="B2" s="18" t="s">
        <v>28</v>
      </c>
      <c r="C2" s="13" t="s">
        <v>54</v>
      </c>
      <c r="D2" s="11">
        <v>0</v>
      </c>
      <c r="F2" s="13" t="s">
        <v>23</v>
      </c>
    </row>
    <row r="3" spans="1:11" ht="60" customHeight="1" x14ac:dyDescent="0.25">
      <c r="A3" s="11">
        <v>2</v>
      </c>
      <c r="B3" s="18"/>
      <c r="C3" s="13" t="s">
        <v>55</v>
      </c>
      <c r="D3" s="11">
        <v>0</v>
      </c>
      <c r="F3" s="13" t="s">
        <v>24</v>
      </c>
    </row>
    <row r="4" spans="1:11" ht="60" customHeight="1" x14ac:dyDescent="0.25">
      <c r="A4" s="11">
        <v>3</v>
      </c>
      <c r="B4" s="18" t="s">
        <v>1</v>
      </c>
      <c r="C4" s="19" t="s">
        <v>56</v>
      </c>
      <c r="D4" s="11">
        <v>0</v>
      </c>
      <c r="F4" s="13" t="s">
        <v>25</v>
      </c>
    </row>
    <row r="5" spans="1:11" ht="69.95" customHeight="1" x14ac:dyDescent="0.25">
      <c r="A5" s="11">
        <v>4</v>
      </c>
      <c r="B5" s="18"/>
      <c r="C5" s="19" t="s">
        <v>57</v>
      </c>
      <c r="D5" s="11">
        <v>0</v>
      </c>
      <c r="F5" s="13" t="s">
        <v>26</v>
      </c>
      <c r="I5" s="1" t="s">
        <v>28</v>
      </c>
      <c r="J5" s="2">
        <f>AVERAGE(D2:D3)</f>
        <v>0</v>
      </c>
      <c r="K5" s="2">
        <f>J5/4</f>
        <v>0</v>
      </c>
    </row>
    <row r="6" spans="1:11" ht="60" customHeight="1" x14ac:dyDescent="0.25">
      <c r="A6" s="11">
        <v>5</v>
      </c>
      <c r="B6" s="18"/>
      <c r="C6" s="19" t="s">
        <v>58</v>
      </c>
      <c r="D6" s="11">
        <v>0</v>
      </c>
      <c r="F6" s="13" t="s">
        <v>27</v>
      </c>
      <c r="I6" s="1" t="s">
        <v>1</v>
      </c>
      <c r="J6" s="2">
        <f>AVERAGE(D4:D8)</f>
        <v>0</v>
      </c>
      <c r="K6" s="2">
        <f t="shared" ref="K6:K8" si="0">J6/4</f>
        <v>0</v>
      </c>
    </row>
    <row r="7" spans="1:11" ht="60" customHeight="1" x14ac:dyDescent="0.25">
      <c r="A7" s="11">
        <v>6</v>
      </c>
      <c r="B7" s="18"/>
      <c r="C7" s="19" t="s">
        <v>59</v>
      </c>
      <c r="D7" s="11">
        <v>0</v>
      </c>
      <c r="I7" s="1" t="s">
        <v>5</v>
      </c>
      <c r="J7" s="2">
        <f>AVERAGE(D9:D11)</f>
        <v>0</v>
      </c>
      <c r="K7" s="2">
        <f>J7/4</f>
        <v>0</v>
      </c>
    </row>
    <row r="8" spans="1:11" ht="69.95" customHeight="1" x14ac:dyDescent="0.25">
      <c r="A8" s="11">
        <v>7</v>
      </c>
      <c r="B8" s="18"/>
      <c r="C8" s="19" t="s">
        <v>60</v>
      </c>
      <c r="D8" s="11">
        <v>0</v>
      </c>
      <c r="I8" s="1" t="s">
        <v>8</v>
      </c>
      <c r="J8" s="2">
        <f>D12</f>
        <v>0</v>
      </c>
      <c r="K8" s="2">
        <f t="shared" si="0"/>
        <v>0</v>
      </c>
    </row>
    <row r="9" spans="1:11" ht="60" customHeight="1" x14ac:dyDescent="0.25">
      <c r="A9" s="11">
        <v>8</v>
      </c>
      <c r="B9" s="18" t="s">
        <v>5</v>
      </c>
      <c r="C9" s="19" t="s">
        <v>61</v>
      </c>
      <c r="D9" s="11">
        <v>0</v>
      </c>
      <c r="K9" s="2"/>
    </row>
    <row r="10" spans="1:11" ht="60" customHeight="1" x14ac:dyDescent="0.25">
      <c r="A10" s="11">
        <v>9</v>
      </c>
      <c r="B10" s="18"/>
      <c r="C10" s="19" t="s">
        <v>62</v>
      </c>
      <c r="D10" s="11">
        <v>0</v>
      </c>
    </row>
    <row r="11" spans="1:11" ht="60" customHeight="1" x14ac:dyDescent="0.25">
      <c r="A11" s="11">
        <v>10</v>
      </c>
      <c r="B11" s="18"/>
      <c r="C11" s="19" t="s">
        <v>63</v>
      </c>
      <c r="D11" s="11">
        <v>0</v>
      </c>
    </row>
    <row r="12" spans="1:11" ht="69.95" customHeight="1" x14ac:dyDescent="0.25">
      <c r="A12" s="11">
        <v>11</v>
      </c>
      <c r="B12" s="12" t="s">
        <v>6</v>
      </c>
      <c r="C12" s="19" t="s">
        <v>64</v>
      </c>
      <c r="D12" s="11">
        <v>0</v>
      </c>
    </row>
  </sheetData>
  <mergeCells count="3">
    <mergeCell ref="B2:B3"/>
    <mergeCell ref="B4:B8"/>
    <mergeCell ref="B9:B11"/>
  </mergeCells>
  <phoneticPr fontId="1" type="noConversion"/>
  <conditionalFormatting sqref="D1:E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E12" xr:uid="{599962A4-C497-41AC-9C34-FE4D1E61B66D}">
      <formula1>0</formula1>
      <formula2>4</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A8D3-9D6A-43D0-9DA3-1812E63483A7}">
  <dimension ref="A1:L13"/>
  <sheetViews>
    <sheetView zoomScaleNormal="100" workbookViewId="0">
      <selection activeCell="F8" sqref="F8"/>
    </sheetView>
  </sheetViews>
  <sheetFormatPr defaultRowHeight="18.75" x14ac:dyDescent="0.3"/>
  <cols>
    <col min="1" max="1" width="8.7109375" style="15" bestFit="1" customWidth="1"/>
    <col min="2" max="2" width="24.5703125" style="15" bestFit="1" customWidth="1"/>
    <col min="3" max="3" width="80.7109375" style="15" customWidth="1"/>
    <col min="4" max="4" width="15.7109375" style="16" customWidth="1"/>
    <col min="5" max="5" width="5.7109375" style="16" customWidth="1"/>
    <col min="6" max="6" width="21.140625" style="12" customWidth="1"/>
    <col min="10" max="10" width="21.85546875" bestFit="1" customWidth="1"/>
  </cols>
  <sheetData>
    <row r="1" spans="1:12" ht="20.100000000000001" customHeight="1" x14ac:dyDescent="0.25">
      <c r="A1" s="10" t="s">
        <v>2</v>
      </c>
      <c r="B1" s="11" t="s">
        <v>3</v>
      </c>
      <c r="C1" s="12" t="s">
        <v>4</v>
      </c>
      <c r="D1" s="11" t="s">
        <v>7</v>
      </c>
      <c r="E1" s="11"/>
    </row>
    <row r="2" spans="1:12" ht="69.95" customHeight="1" x14ac:dyDescent="0.25">
      <c r="A2" s="11">
        <v>1</v>
      </c>
      <c r="B2" s="11" t="s">
        <v>12</v>
      </c>
      <c r="C2" s="13" t="s">
        <v>67</v>
      </c>
      <c r="D2" s="11">
        <v>0</v>
      </c>
      <c r="E2" s="11"/>
      <c r="F2" s="13" t="s">
        <v>23</v>
      </c>
    </row>
    <row r="3" spans="1:12" ht="60" customHeight="1" x14ac:dyDescent="0.25">
      <c r="A3" s="11">
        <v>2</v>
      </c>
      <c r="B3" s="18" t="s">
        <v>29</v>
      </c>
      <c r="C3" s="13" t="s">
        <v>65</v>
      </c>
      <c r="D3" s="11">
        <v>0</v>
      </c>
      <c r="E3" s="11"/>
      <c r="F3" s="13" t="s">
        <v>24</v>
      </c>
      <c r="J3" t="s">
        <v>12</v>
      </c>
      <c r="K3" s="2">
        <f>AVERAGE(D2:D2)</f>
        <v>0</v>
      </c>
      <c r="L3" s="2">
        <f>K3/4</f>
        <v>0</v>
      </c>
    </row>
    <row r="4" spans="1:12" ht="60" customHeight="1" x14ac:dyDescent="0.25">
      <c r="A4" s="11">
        <v>3</v>
      </c>
      <c r="B4" s="18"/>
      <c r="C4" s="13" t="s">
        <v>66</v>
      </c>
      <c r="D4" s="11">
        <v>0</v>
      </c>
      <c r="E4" s="11"/>
      <c r="F4" s="13" t="s">
        <v>25</v>
      </c>
      <c r="J4" t="s">
        <v>29</v>
      </c>
      <c r="K4" s="2">
        <f>AVERAGE(D3:D5)</f>
        <v>0</v>
      </c>
      <c r="L4" s="2">
        <f t="shared" ref="L4:L6" si="0">K4/4</f>
        <v>0</v>
      </c>
    </row>
    <row r="5" spans="1:12" ht="60" customHeight="1" x14ac:dyDescent="0.25">
      <c r="A5" s="11">
        <v>4</v>
      </c>
      <c r="B5" s="18"/>
      <c r="C5" s="13" t="s">
        <v>68</v>
      </c>
      <c r="D5" s="11">
        <v>0</v>
      </c>
      <c r="E5" s="11"/>
      <c r="F5" s="13" t="s">
        <v>26</v>
      </c>
      <c r="J5" t="s">
        <v>13</v>
      </c>
      <c r="K5" s="2">
        <f>AVERAGE(D6:D10)</f>
        <v>0</v>
      </c>
      <c r="L5" s="2">
        <f t="shared" si="0"/>
        <v>0</v>
      </c>
    </row>
    <row r="6" spans="1:12" ht="60" customHeight="1" x14ac:dyDescent="0.25">
      <c r="A6" s="11">
        <v>5</v>
      </c>
      <c r="B6" s="18" t="s">
        <v>13</v>
      </c>
      <c r="C6" s="13" t="s">
        <v>74</v>
      </c>
      <c r="D6" s="11">
        <v>0</v>
      </c>
      <c r="E6" s="11"/>
      <c r="F6" s="13" t="s">
        <v>27</v>
      </c>
      <c r="J6" t="s">
        <v>14</v>
      </c>
      <c r="K6" s="2">
        <f>AVERAGE(D11)</f>
        <v>0</v>
      </c>
      <c r="L6" s="2">
        <f t="shared" si="0"/>
        <v>0</v>
      </c>
    </row>
    <row r="7" spans="1:12" ht="69.95" customHeight="1" x14ac:dyDescent="0.25">
      <c r="A7" s="11">
        <v>6</v>
      </c>
      <c r="B7" s="18"/>
      <c r="C7" s="13" t="s">
        <v>73</v>
      </c>
      <c r="D7" s="11">
        <v>0</v>
      </c>
      <c r="E7" s="11"/>
    </row>
    <row r="8" spans="1:12" ht="69.95" customHeight="1" x14ac:dyDescent="0.25">
      <c r="A8" s="11">
        <v>7</v>
      </c>
      <c r="B8" s="18"/>
      <c r="C8" s="13" t="s">
        <v>72</v>
      </c>
      <c r="D8" s="11">
        <v>0</v>
      </c>
      <c r="E8" s="11"/>
    </row>
    <row r="9" spans="1:12" ht="69.95" customHeight="1" x14ac:dyDescent="0.25">
      <c r="A9" s="11">
        <v>8</v>
      </c>
      <c r="B9" s="18"/>
      <c r="C9" s="13" t="s">
        <v>71</v>
      </c>
      <c r="D9" s="11">
        <v>0</v>
      </c>
      <c r="E9" s="11"/>
    </row>
    <row r="10" spans="1:12" ht="60" customHeight="1" x14ac:dyDescent="0.25">
      <c r="A10" s="11">
        <v>9</v>
      </c>
      <c r="B10" s="18"/>
      <c r="C10" s="13" t="s">
        <v>70</v>
      </c>
      <c r="D10" s="11">
        <v>0</v>
      </c>
      <c r="E10" s="11"/>
    </row>
    <row r="11" spans="1:12" ht="69.95" customHeight="1" x14ac:dyDescent="0.25">
      <c r="A11" s="11">
        <v>10</v>
      </c>
      <c r="B11" s="11" t="s">
        <v>14</v>
      </c>
      <c r="C11" s="13" t="s">
        <v>69</v>
      </c>
      <c r="D11" s="11">
        <v>0</v>
      </c>
      <c r="E11" s="11"/>
    </row>
    <row r="12" spans="1:12" ht="40.5" customHeight="1" x14ac:dyDescent="0.3"/>
    <row r="13" spans="1:12" ht="73.5" customHeight="1" x14ac:dyDescent="0.3"/>
  </sheetData>
  <mergeCells count="2">
    <mergeCell ref="B6:B10"/>
    <mergeCell ref="B3:B5"/>
  </mergeCells>
  <phoneticPr fontId="1" type="noConversion"/>
  <conditionalFormatting sqref="D1:E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E11" xr:uid="{A8E48921-379C-408A-BF93-EDCD2EF740F1}">
      <formula1>0</formula1>
      <formula2>4</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58149-86DE-4355-8FAA-CF0CDAB3D3A0}">
  <dimension ref="A1:L10"/>
  <sheetViews>
    <sheetView zoomScaleNormal="100" workbookViewId="0">
      <selection activeCell="D3" sqref="D3"/>
    </sheetView>
  </sheetViews>
  <sheetFormatPr defaultRowHeight="15.75" x14ac:dyDescent="0.25"/>
  <cols>
    <col min="1" max="1" width="10.28515625" style="3" bestFit="1" customWidth="1"/>
    <col min="2" max="2" width="15" style="4" bestFit="1" customWidth="1"/>
    <col min="3" max="3" width="80.7109375" style="5" customWidth="1"/>
    <col min="4" max="4" width="15.7109375" style="4" customWidth="1"/>
    <col min="5" max="5" width="5.7109375" style="4" customWidth="1"/>
    <col min="6" max="6" width="21.28515625" style="9" customWidth="1"/>
  </cols>
  <sheetData>
    <row r="1" spans="1:12" ht="20.100000000000001" customHeight="1" x14ac:dyDescent="0.25">
      <c r="A1" s="10" t="s">
        <v>2</v>
      </c>
      <c r="B1" s="11" t="s">
        <v>3</v>
      </c>
      <c r="C1" s="12" t="s">
        <v>4</v>
      </c>
      <c r="D1" s="11" t="s">
        <v>7</v>
      </c>
      <c r="E1" s="11"/>
      <c r="F1" s="13"/>
    </row>
    <row r="2" spans="1:12" ht="65.099999999999994" customHeight="1" x14ac:dyDescent="0.25">
      <c r="A2" s="10" t="s">
        <v>46</v>
      </c>
      <c r="B2" s="11" t="s">
        <v>15</v>
      </c>
      <c r="C2" s="12" t="s">
        <v>75</v>
      </c>
      <c r="D2" s="11">
        <v>0</v>
      </c>
      <c r="E2" s="11"/>
      <c r="F2" s="13" t="s">
        <v>23</v>
      </c>
    </row>
    <row r="3" spans="1:12" ht="65.099999999999994" customHeight="1" x14ac:dyDescent="0.25">
      <c r="A3" s="10" t="s">
        <v>47</v>
      </c>
      <c r="B3" s="14" t="s">
        <v>16</v>
      </c>
      <c r="C3" s="12" t="s">
        <v>76</v>
      </c>
      <c r="D3" s="11">
        <v>0</v>
      </c>
      <c r="E3" s="11"/>
      <c r="F3" s="13" t="s">
        <v>24</v>
      </c>
    </row>
    <row r="4" spans="1:12" ht="65.099999999999994" customHeight="1" x14ac:dyDescent="0.25">
      <c r="A4" s="10" t="s">
        <v>48</v>
      </c>
      <c r="B4" s="14"/>
      <c r="C4" s="12" t="s">
        <v>77</v>
      </c>
      <c r="D4" s="11">
        <v>0</v>
      </c>
      <c r="E4" s="11"/>
      <c r="F4" s="13" t="s">
        <v>25</v>
      </c>
      <c r="J4" t="s">
        <v>15</v>
      </c>
      <c r="K4">
        <f>AVERAGE(D2)</f>
        <v>0</v>
      </c>
      <c r="L4">
        <f>K4/4</f>
        <v>0</v>
      </c>
    </row>
    <row r="5" spans="1:12" ht="65.099999999999994" customHeight="1" x14ac:dyDescent="0.25">
      <c r="A5" s="10" t="s">
        <v>49</v>
      </c>
      <c r="B5" s="14"/>
      <c r="C5" s="12" t="s">
        <v>78</v>
      </c>
      <c r="D5" s="11">
        <v>0</v>
      </c>
      <c r="E5" s="11"/>
      <c r="F5" s="13" t="s">
        <v>26</v>
      </c>
      <c r="J5" t="s">
        <v>16</v>
      </c>
      <c r="K5">
        <f>AVERAGE(D3:D6)</f>
        <v>0</v>
      </c>
      <c r="L5">
        <f t="shared" ref="L5:L6" si="0">K5/4</f>
        <v>0</v>
      </c>
    </row>
    <row r="6" spans="1:12" ht="65.099999999999994" customHeight="1" x14ac:dyDescent="0.25">
      <c r="A6" s="10" t="s">
        <v>50</v>
      </c>
      <c r="B6" s="14"/>
      <c r="C6" s="12" t="s">
        <v>79</v>
      </c>
      <c r="D6" s="11">
        <v>0</v>
      </c>
      <c r="E6" s="11"/>
      <c r="F6" s="13" t="s">
        <v>27</v>
      </c>
      <c r="J6" t="s">
        <v>17</v>
      </c>
      <c r="K6">
        <f>AVERAGE(D7:D9)</f>
        <v>0</v>
      </c>
      <c r="L6">
        <f t="shared" si="0"/>
        <v>0</v>
      </c>
    </row>
    <row r="7" spans="1:12" ht="80.099999999999994" customHeight="1" x14ac:dyDescent="0.25">
      <c r="A7" s="10" t="s">
        <v>51</v>
      </c>
      <c r="B7" s="14" t="s">
        <v>17</v>
      </c>
      <c r="C7" s="12" t="s">
        <v>80</v>
      </c>
      <c r="D7" s="11">
        <v>0</v>
      </c>
      <c r="E7" s="11"/>
      <c r="F7" s="13"/>
    </row>
    <row r="8" spans="1:12" ht="90" customHeight="1" x14ac:dyDescent="0.25">
      <c r="A8" s="10" t="s">
        <v>52</v>
      </c>
      <c r="B8" s="14"/>
      <c r="C8" s="12" t="s">
        <v>81</v>
      </c>
      <c r="D8" s="11">
        <v>0</v>
      </c>
      <c r="E8" s="11"/>
      <c r="F8" s="13"/>
    </row>
    <row r="9" spans="1:12" ht="80.099999999999994" customHeight="1" x14ac:dyDescent="0.25">
      <c r="A9" s="10" t="s">
        <v>53</v>
      </c>
      <c r="B9" s="14"/>
      <c r="C9" s="12" t="s">
        <v>82</v>
      </c>
      <c r="D9" s="11">
        <v>0</v>
      </c>
      <c r="E9" s="11"/>
      <c r="F9" s="13"/>
    </row>
    <row r="10" spans="1:12" ht="54" customHeight="1" x14ac:dyDescent="0.25"/>
  </sheetData>
  <mergeCells count="2">
    <mergeCell ref="B3:B6"/>
    <mergeCell ref="B7:B9"/>
  </mergeCells>
  <conditionalFormatting sqref="D1">
    <cfRule type="cellIs" dxfId="5" priority="2" operator="equal">
      <formula>2</formula>
    </cfRule>
    <cfRule type="cellIs" dxfId="4" priority="3" operator="equal">
      <formula>1</formula>
    </cfRule>
    <cfRule type="cellIs" dxfId="3" priority="4" operator="equal">
      <formula>0</formula>
    </cfRule>
  </conditionalFormatting>
  <conditionalFormatting sqref="D2:D9">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E9" xr:uid="{9B56A799-618C-4AE5-8790-1827DB027414}">
      <formula1>0</formula1>
      <formula2>4</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D077-8D29-44DA-84CA-8A5820DA1833}">
  <dimension ref="A1:M11"/>
  <sheetViews>
    <sheetView zoomScaleNormal="100" workbookViewId="0">
      <selection activeCell="C11" sqref="C11"/>
    </sheetView>
  </sheetViews>
  <sheetFormatPr defaultRowHeight="18.75" x14ac:dyDescent="0.3"/>
  <cols>
    <col min="1" max="1" width="10.28515625" style="15" bestFit="1" customWidth="1"/>
    <col min="2" max="2" width="22.5703125" style="21" bestFit="1" customWidth="1"/>
    <col min="3" max="3" width="80.7109375" style="15" customWidth="1"/>
    <col min="4" max="4" width="15.7109375" style="16" customWidth="1"/>
    <col min="5" max="5" width="5.7109375" style="16" customWidth="1"/>
    <col min="6" max="6" width="21.85546875" style="22" bestFit="1" customWidth="1"/>
  </cols>
  <sheetData>
    <row r="1" spans="1:13" ht="20.100000000000001" customHeight="1" x14ac:dyDescent="0.25">
      <c r="A1" s="10" t="s">
        <v>2</v>
      </c>
      <c r="B1" s="12" t="s">
        <v>3</v>
      </c>
      <c r="C1" s="12" t="s">
        <v>4</v>
      </c>
      <c r="D1" s="11" t="s">
        <v>7</v>
      </c>
      <c r="E1" s="11"/>
    </row>
    <row r="2" spans="1:13" ht="80.099999999999994" customHeight="1" x14ac:dyDescent="0.25">
      <c r="A2" s="10" t="s">
        <v>46</v>
      </c>
      <c r="B2" s="18" t="s">
        <v>18</v>
      </c>
      <c r="C2" s="13" t="s">
        <v>83</v>
      </c>
      <c r="D2" s="11">
        <v>0</v>
      </c>
      <c r="E2" s="11"/>
      <c r="F2" s="22" t="s">
        <v>23</v>
      </c>
    </row>
    <row r="3" spans="1:13" ht="80.099999999999994" customHeight="1" x14ac:dyDescent="0.25">
      <c r="A3" s="10" t="s">
        <v>47</v>
      </c>
      <c r="B3" s="18"/>
      <c r="C3" s="13" t="s">
        <v>84</v>
      </c>
      <c r="D3" s="11">
        <v>0</v>
      </c>
      <c r="E3" s="11"/>
      <c r="F3" s="22" t="s">
        <v>24</v>
      </c>
    </row>
    <row r="4" spans="1:13" ht="65.099999999999994" customHeight="1" x14ac:dyDescent="0.25">
      <c r="A4" s="10" t="s">
        <v>48</v>
      </c>
      <c r="B4" s="18"/>
      <c r="C4" s="13" t="s">
        <v>85</v>
      </c>
      <c r="D4" s="11">
        <v>0</v>
      </c>
      <c r="E4" s="11"/>
      <c r="F4" s="22" t="s">
        <v>25</v>
      </c>
      <c r="K4" t="s">
        <v>18</v>
      </c>
      <c r="L4">
        <f>AVERAGE(D2:D4)</f>
        <v>0</v>
      </c>
      <c r="M4">
        <f>L4/4</f>
        <v>0</v>
      </c>
    </row>
    <row r="5" spans="1:13" ht="80.099999999999994" customHeight="1" x14ac:dyDescent="0.25">
      <c r="A5" s="10" t="s">
        <v>49</v>
      </c>
      <c r="B5" s="20" t="s">
        <v>30</v>
      </c>
      <c r="C5" s="13" t="s">
        <v>86</v>
      </c>
      <c r="D5" s="11">
        <v>0</v>
      </c>
      <c r="E5" s="11"/>
      <c r="F5" s="22" t="s">
        <v>26</v>
      </c>
      <c r="K5" t="s">
        <v>30</v>
      </c>
      <c r="L5">
        <f>AVERAGE(D5:D5)</f>
        <v>0</v>
      </c>
      <c r="M5">
        <f t="shared" ref="M5:M6" si="0">L5/4</f>
        <v>0</v>
      </c>
    </row>
    <row r="6" spans="1:13" ht="80.099999999999994" customHeight="1" x14ac:dyDescent="0.25">
      <c r="A6" s="10" t="s">
        <v>50</v>
      </c>
      <c r="B6" s="18" t="s">
        <v>34</v>
      </c>
      <c r="C6" s="13" t="s">
        <v>87</v>
      </c>
      <c r="D6" s="11">
        <v>0</v>
      </c>
      <c r="E6" s="11"/>
      <c r="F6" s="22" t="s">
        <v>27</v>
      </c>
      <c r="K6" t="s">
        <v>31</v>
      </c>
      <c r="L6">
        <f>AVERAGE(D6:D8)</f>
        <v>0</v>
      </c>
      <c r="M6">
        <f t="shared" si="0"/>
        <v>0</v>
      </c>
    </row>
    <row r="7" spans="1:13" ht="80.099999999999994" customHeight="1" x14ac:dyDescent="0.25">
      <c r="A7" s="10" t="s">
        <v>51</v>
      </c>
      <c r="B7" s="18"/>
      <c r="C7" s="13" t="s">
        <v>88</v>
      </c>
      <c r="D7" s="11">
        <v>0</v>
      </c>
      <c r="E7" s="11"/>
    </row>
    <row r="8" spans="1:13" ht="65.099999999999994" customHeight="1" x14ac:dyDescent="0.25">
      <c r="A8" s="10" t="s">
        <v>52</v>
      </c>
      <c r="B8" s="18"/>
      <c r="C8" s="13" t="s">
        <v>89</v>
      </c>
      <c r="D8" s="11">
        <v>0</v>
      </c>
      <c r="E8" s="11"/>
    </row>
    <row r="9" spans="1:13" ht="56.25" customHeight="1" x14ac:dyDescent="0.3"/>
    <row r="10" spans="1:13" ht="75.75" customHeight="1" x14ac:dyDescent="0.3"/>
    <row r="11" spans="1:13" ht="56.25" customHeight="1" x14ac:dyDescent="0.3"/>
  </sheetData>
  <mergeCells count="2">
    <mergeCell ref="B2:B4"/>
    <mergeCell ref="B6:B8"/>
  </mergeCells>
  <phoneticPr fontId="1" type="noConversion"/>
  <conditionalFormatting sqref="D1 D9:D1048576">
    <cfRule type="cellIs" dxfId="2" priority="2" operator="equal">
      <formula>2</formula>
    </cfRule>
  </conditionalFormatting>
  <conditionalFormatting sqref="D1">
    <cfRule type="cellIs" dxfId="1" priority="7" operator="equal">
      <formula>1</formula>
    </cfRule>
    <cfRule type="cellIs" dxfId="0" priority="8" operator="equal">
      <formula>0</formula>
    </cfRule>
  </conditionalFormatting>
  <conditionalFormatting sqref="D2:D8">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E8" xr:uid="{3D4DD865-53A9-483D-824D-C19A245847C1}">
      <formula1>0</formula1>
      <formula2>4</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8298-F049-4F47-8AF7-8204B896D556}">
  <dimension ref="B2:D7"/>
  <sheetViews>
    <sheetView workbookViewId="0">
      <selection activeCell="C19" sqref="C19"/>
    </sheetView>
  </sheetViews>
  <sheetFormatPr defaultRowHeight="15" x14ac:dyDescent="0.25"/>
  <cols>
    <col min="2" max="2" width="46.140625" customWidth="1"/>
    <col min="3" max="3" width="31.85546875" customWidth="1"/>
    <col min="4" max="4" width="28.42578125" customWidth="1"/>
  </cols>
  <sheetData>
    <row r="2" spans="2:4" ht="31.5" x14ac:dyDescent="0.25">
      <c r="C2" s="23" t="s">
        <v>33</v>
      </c>
      <c r="D2" s="23" t="s">
        <v>32</v>
      </c>
    </row>
    <row r="3" spans="2:4" ht="69.95" customHeight="1" x14ac:dyDescent="0.25">
      <c r="B3" s="6" t="s">
        <v>20</v>
      </c>
      <c r="C3" s="7">
        <f>AVERAGE(Culture!D2:D12)</f>
        <v>0</v>
      </c>
      <c r="D3" s="8">
        <f>C3/4*100</f>
        <v>0</v>
      </c>
    </row>
    <row r="4" spans="2:4" ht="69.95" customHeight="1" x14ac:dyDescent="0.25">
      <c r="B4" s="6" t="s">
        <v>0</v>
      </c>
      <c r="C4" s="7">
        <f>AVERAGE(Prevention!D2:D12)</f>
        <v>0</v>
      </c>
      <c r="D4" s="8">
        <f>C4/4*100</f>
        <v>0</v>
      </c>
    </row>
    <row r="5" spans="2:4" ht="69.95" customHeight="1" x14ac:dyDescent="0.25">
      <c r="B5" s="6" t="s">
        <v>21</v>
      </c>
      <c r="C5" s="7">
        <f>AVERAGE(Risk!D2:D11)</f>
        <v>0</v>
      </c>
      <c r="D5" s="8">
        <f>C5/4*100</f>
        <v>0</v>
      </c>
    </row>
    <row r="6" spans="2:4" ht="69.95" customHeight="1" x14ac:dyDescent="0.25">
      <c r="B6" s="6" t="s">
        <v>19</v>
      </c>
      <c r="C6" s="7">
        <f>AVERAGE('Victims and Survivors'!D2:D9)</f>
        <v>0</v>
      </c>
      <c r="D6" s="8">
        <f>C6/4*100</f>
        <v>0</v>
      </c>
    </row>
    <row r="7" spans="2:4" ht="69.95" customHeight="1" x14ac:dyDescent="0.25">
      <c r="B7" s="6" t="s">
        <v>22</v>
      </c>
      <c r="C7" s="7">
        <f>AVERAGE(Learning!D2:D8)</f>
        <v>0</v>
      </c>
      <c r="D7" s="8">
        <f>C7/4*100</f>
        <v>0</v>
      </c>
    </row>
  </sheetData>
  <conditionalFormatting sqref="D3:D7">
    <cfRule type="colorScale" priority="10">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Culture</vt:lpstr>
      <vt:lpstr>Prevention</vt:lpstr>
      <vt:lpstr>Risk</vt:lpstr>
      <vt:lpstr>Victims and Survivors</vt:lpstr>
      <vt:lpstr>Learning</vt:lpstr>
      <vt:lpstr>Overview</vt:lpstr>
      <vt:lpstr>Risk!_Hlk139026106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Nunney</dc:creator>
  <cp:lastModifiedBy>Sam Nunney</cp:lastModifiedBy>
  <dcterms:created xsi:type="dcterms:W3CDTF">2023-02-27T08:22:37Z</dcterms:created>
  <dcterms:modified xsi:type="dcterms:W3CDTF">2023-10-11T13:35:29Z</dcterms:modified>
</cp:coreProperties>
</file>