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hurchofengland-my.sharepoint.com/personal/sam_nunney_churchofengland_org/Documents/Documents/"/>
    </mc:Choice>
  </mc:AlternateContent>
  <xr:revisionPtr revIDLastSave="0" documentId="8_{66A916F3-CF23-44F5-B1FB-E0005F1A1954}" xr6:coauthVersionLast="47" xr6:coauthVersionMax="47" xr10:uidLastSave="{00000000-0000-0000-0000-000000000000}"/>
  <bookViews>
    <workbookView xWindow="-120" yWindow="-120" windowWidth="33150" windowHeight="22800" xr2:uid="{9659209C-1C92-43E8-8BF3-E8C6555B950D}"/>
  </bookViews>
  <sheets>
    <sheet name="Culture" sheetId="2" r:id="rId1"/>
    <sheet name="Prevention" sheetId="1" r:id="rId2"/>
    <sheet name="Risk" sheetId="3" r:id="rId3"/>
    <sheet name="Victims and Survivors" sheetId="4" r:id="rId4"/>
    <sheet name="Learning" sheetId="5" r:id="rId5"/>
    <sheet name="Overview" sheetId="6" r:id="rId6"/>
  </sheets>
  <definedNames>
    <definedName name="_Hlk139026106" localSheetId="2">Risk!$C$8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 l="1"/>
  <c r="I7" i="1"/>
  <c r="J7" i="1" s="1"/>
  <c r="I6" i="1"/>
  <c r="I5" i="1"/>
  <c r="J6" i="2"/>
  <c r="J7" i="2"/>
  <c r="J6" i="4"/>
  <c r="K6" i="5"/>
  <c r="K5" i="5"/>
  <c r="K4" i="5"/>
  <c r="J5" i="4"/>
  <c r="K5" i="4" s="1"/>
  <c r="J9" i="3"/>
  <c r="J10" i="3"/>
  <c r="J11" i="3"/>
  <c r="J8" i="3"/>
  <c r="J5" i="2"/>
  <c r="C7" i="6"/>
  <c r="D7" i="6" s="1"/>
  <c r="J6" i="1" l="1"/>
  <c r="L6" i="5"/>
  <c r="L5" i="5"/>
  <c r="L4" i="5"/>
  <c r="K6" i="4"/>
  <c r="C6" i="6"/>
  <c r="D6" i="6" s="1"/>
  <c r="J4" i="4"/>
  <c r="K4" i="4" s="1"/>
  <c r="K8" i="3"/>
  <c r="K9" i="3"/>
  <c r="K10" i="3"/>
  <c r="K11" i="3"/>
  <c r="C5" i="6"/>
  <c r="D5" i="6" s="1"/>
  <c r="J5" i="1"/>
  <c r="K6" i="2"/>
  <c r="K7" i="2"/>
  <c r="C3" i="6"/>
  <c r="D3" i="6" s="1"/>
  <c r="K5" i="2"/>
  <c r="J8" i="1"/>
  <c r="C4" i="6"/>
  <c r="D4" i="6" s="1"/>
</calcChain>
</file>

<file path=xl/sharedStrings.xml><?xml version="1.0" encoding="utf-8"?>
<sst xmlns="http://schemas.openxmlformats.org/spreadsheetml/2006/main" count="194" uniqueCount="143">
  <si>
    <t>Prevention</t>
  </si>
  <si>
    <t>Messaging</t>
  </si>
  <si>
    <t>Number</t>
  </si>
  <si>
    <t>Theme</t>
  </si>
  <si>
    <t>Indicator</t>
  </si>
  <si>
    <t>Activities</t>
  </si>
  <si>
    <t>1.10</t>
  </si>
  <si>
    <t>1.11</t>
  </si>
  <si>
    <t>Buildings</t>
  </si>
  <si>
    <t>Met</t>
  </si>
  <si>
    <t xml:space="preserve">Buildings </t>
  </si>
  <si>
    <t>2.1</t>
  </si>
  <si>
    <t>2.2</t>
  </si>
  <si>
    <t>2.3</t>
  </si>
  <si>
    <t>2.4</t>
  </si>
  <si>
    <t>2.5</t>
  </si>
  <si>
    <t>2.6</t>
  </si>
  <si>
    <t>2.7</t>
  </si>
  <si>
    <t>2.8</t>
  </si>
  <si>
    <t>2.9</t>
  </si>
  <si>
    <t>2.10</t>
  </si>
  <si>
    <t>2.11</t>
  </si>
  <si>
    <t>Culture</t>
  </si>
  <si>
    <t>Leadership</t>
  </si>
  <si>
    <t>Capacity</t>
  </si>
  <si>
    <t>3.1</t>
  </si>
  <si>
    <t>3.2</t>
  </si>
  <si>
    <t>3.3</t>
  </si>
  <si>
    <t>3.4</t>
  </si>
  <si>
    <t>3.5</t>
  </si>
  <si>
    <t>3.6</t>
  </si>
  <si>
    <t>3.7</t>
  </si>
  <si>
    <t>3.8</t>
  </si>
  <si>
    <t>3.9</t>
  </si>
  <si>
    <t>3.10</t>
  </si>
  <si>
    <t>3.11</t>
  </si>
  <si>
    <t>3.12</t>
  </si>
  <si>
    <t>Recognising Risk</t>
  </si>
  <si>
    <t>Risk Assessments</t>
  </si>
  <si>
    <t>All personal information is stored and shared in ways which are compliant with data protection legislation and the GDPR.</t>
  </si>
  <si>
    <t>When required, information sharing arrangements are in place and are abided by.</t>
  </si>
  <si>
    <t>Partnership Working</t>
  </si>
  <si>
    <t>4.1</t>
  </si>
  <si>
    <t>Engagement</t>
  </si>
  <si>
    <t>4.2</t>
  </si>
  <si>
    <t>Disclosure</t>
  </si>
  <si>
    <t>4.3</t>
  </si>
  <si>
    <t>4.4</t>
  </si>
  <si>
    <t>4.5</t>
  </si>
  <si>
    <t>4.6</t>
  </si>
  <si>
    <t>Support</t>
  </si>
  <si>
    <t>4.7</t>
  </si>
  <si>
    <t>4.8</t>
  </si>
  <si>
    <t>4.9</t>
  </si>
  <si>
    <t>5.1</t>
  </si>
  <si>
    <t>Safeguarding Learning</t>
  </si>
  <si>
    <t>5.2</t>
  </si>
  <si>
    <t>5.3</t>
  </si>
  <si>
    <t>5.4</t>
  </si>
  <si>
    <t>5.5</t>
  </si>
  <si>
    <t>5.6</t>
  </si>
  <si>
    <t>5.7</t>
  </si>
  <si>
    <t>5.9</t>
  </si>
  <si>
    <t>5.10</t>
  </si>
  <si>
    <t>Victims and Survivors</t>
  </si>
  <si>
    <t>Culture, Leadership and Capacity</t>
  </si>
  <si>
    <t>Recognising Assessing and Managing Risk</t>
  </si>
  <si>
    <t>Learning, Supervision and  Support</t>
  </si>
  <si>
    <t>1.2</t>
  </si>
  <si>
    <t>1.3</t>
  </si>
  <si>
    <t>1.4</t>
  </si>
  <si>
    <t>1.5</t>
  </si>
  <si>
    <t>1.6</t>
  </si>
  <si>
    <t>1.8</t>
  </si>
  <si>
    <t>1.1</t>
  </si>
  <si>
    <t>1.9</t>
  </si>
  <si>
    <t>The views of those with professional safeguarding expertise are sought, listened to and respected.</t>
  </si>
  <si>
    <t>0 = Not Met</t>
  </si>
  <si>
    <t>1 = Minimally Met</t>
  </si>
  <si>
    <t>2 = Partially Met</t>
  </si>
  <si>
    <t>3 = Mostly Met</t>
  </si>
  <si>
    <t>4 = Fully Met</t>
  </si>
  <si>
    <t>Recruitment and People Management</t>
  </si>
  <si>
    <t>Individual reviews or supervision meetings actively discuss safeguarding understanding and behaviour, and foster positive practice, all of which are also evidenced in records.</t>
  </si>
  <si>
    <t>The needs, experiences and voices of children, vulnerable adults, and survivors have been considered in prevention planning.</t>
  </si>
  <si>
    <t>There is active discussion and understanding about appropriate boundaries (e.g., touch, in respect of passing the peace and hugs by the Welcome Team). </t>
  </si>
  <si>
    <t>A safe and healthy culture is promoted within the Church body and a review of its culture is undertaken regularly.</t>
  </si>
  <si>
    <t xml:space="preserve">A culture characterised by the criteria set out in the “Responding Well to Victims and Survivors of Abuse” Guidance is fostered, which makes it a safe space for disclosure. </t>
  </si>
  <si>
    <t>There is evidence of effective collaboration between safeguarding teams and other internal departments.</t>
  </si>
  <si>
    <t>There is a functional DSAP (and equivalent arrangements in other settings), that provides effective oversight and challenge and can demonstrate it has contributed to improved safeguarding.</t>
  </si>
  <si>
    <t>During the selection process for leadership roles, the candidates’ competence in safeguarding understanding and behaviour is explored.</t>
  </si>
  <si>
    <t>Those in leadership roles engage with and promote the welfare and voice of children, vulnerable adults, victims and survivors of abuse, as well as those who are the subject of concerns or allegations of abuse.</t>
  </si>
  <si>
    <t xml:space="preserve">Those in leadership roles actively seek to improve their own knowledge of current safeguarding matters and promote an active desire for continuous professional development in this area among those for whom they are responsible. </t>
  </si>
  <si>
    <t>Church officers can see how their feedback to leaders has led to a change in leadership behaviour.</t>
  </si>
  <si>
    <t>Safeguarding issues are explored in a meaningful way through cathedral and parish visitations and reviews.</t>
  </si>
  <si>
    <t>A review of safeguarding needs and demands is undertaken regularly, covering the five key safeguarding standards of the National Safeguarding Quality Assurance Framework, which then informs consequential financial and resource plans. </t>
  </si>
  <si>
    <t>The level of resourcing received enables members of safeguarding teams to fulfil their safeguarding responsibilities by working their contracted hours.</t>
  </si>
  <si>
    <t>Requirements as set out in “Safer Recruitment and People Management” House of Bishops’ guidance are followed where appropriate and evidenced in all recruitment and management processes and associated files (e.g., HR). </t>
  </si>
  <si>
    <t>A range of good materials and methods are used to promote safeguarding that are suitable for all audiences (e.g., children and young people). </t>
  </si>
  <si>
    <t>Meaningful and appropriate discussions about safeguarding are regular at leadership, staff, volunteer, congregational, and children and youth meetings and activities.</t>
  </si>
  <si>
    <t>Good safeguarding practice is developed, adopted and shared. </t>
  </si>
  <si>
    <t>1.7</t>
  </si>
  <si>
    <t xml:space="preserve">Risk is managed for all church activities. Assessments and management plans identify potential safeguarding risks to both those delivering and those receiving activities.  </t>
  </si>
  <si>
    <t>Lone working is avoided, however, when it is necessary and unavoidable, appropriate precautions are taken to keep everyone safe.</t>
  </si>
  <si>
    <t>Collaborative discussions are undertaken to help identify safeguarding cases, as opposed to cases that are best dealt with elsewhere (e.g., through HR processes). </t>
  </si>
  <si>
    <t>Information Management</t>
  </si>
  <si>
    <t>All concerns are recorded in a clear and concise manner and provide a narrative of the case managers actions and rationale for decision-making.</t>
  </si>
  <si>
    <t>The sharing of safeguarding information is not conducted through personal (non-work provided) forms of communication. </t>
  </si>
  <si>
    <t>Risk assessments are effective in preventing further harm and are informed by national training and tools.</t>
  </si>
  <si>
    <t xml:space="preserve">Where needed, in order to manage risk, a safeguarding agreement/safety plan is put in place, with agreed review points that reflect the assessed risk level. </t>
  </si>
  <si>
    <t>The quality of dialogue within Core Groups/Safeguarding Case Management Groups is effective in identifying and managing risk.</t>
  </si>
  <si>
    <t>Safeguarding teams can demonstrate regular and collaborative contact with all relevant statutory agencies, relevant Church bodies, and any other safeguarding partnerships in their locality, which enables risk to be appropriately assessed and managed.</t>
  </si>
  <si>
    <t xml:space="preserve">When reporting abuse, victims and survivors are heard, understood, respected, taken seriously, genuinely cared for, and met with belief.  </t>
  </si>
  <si>
    <t>The response to safeguarding disclosures is victim and survivor-centred and trauma-informed.</t>
  </si>
  <si>
    <t>Victims, survivors and Church officers are made aware of the routes to disclosure and the process that will be followed if someone reports abuse, including how personal information, data, and dignity are protected.</t>
  </si>
  <si>
    <t>The requirements set out in the “Responding Well to Victims and Survivors of Abuse” House of Bishops’ Guidance are fulfilled. This can include, but not be limited to, the offering of a Support Person, therapeutic support, spiritual and pastoral support and, where appropriate, an apology.</t>
  </si>
  <si>
    <t>Victims and survivors of non-Church based abuse, or abuse within churches other than the Church of England, are appropriately supported in accessing relevant support services. </t>
  </si>
  <si>
    <t>Those who seek support around broader safeguarding issues (e.g., mental health, homelessness) are appropriately engaged with and supported in accessing relevant local support services. </t>
  </si>
  <si>
    <t>Church officers ensure they are up to date with their safeguarding learning and development requirements, in line with their roles and responsibilities.</t>
  </si>
  <si>
    <t xml:space="preserve">A continuous professional development programme is in place for those who deliver safeguarding training to provide support and feedback to enable them to deliver effectively. </t>
  </si>
  <si>
    <t>Clergy Support</t>
  </si>
  <si>
    <t>Ministerial Development Reviews take place regularly and explore safeguarding and identify areas for growth and development.</t>
  </si>
  <si>
    <t>Supervision and Support of Safeguarding Professionals and Teams</t>
  </si>
  <si>
    <t>Standard %</t>
  </si>
  <si>
    <t>Average Score</t>
  </si>
  <si>
    <t>1.12</t>
  </si>
  <si>
    <t>Action is taken to raise awareness of different kinds of abuse (e.g., domestic and spiritual abuse) and contemporary safeguarding issues (e.g., modern slavery, county lines).</t>
  </si>
  <si>
    <t>Staff and volunteers are aware of the safeguarding risks that are associated with the layout of their church building (e.g., access to toilets and potential blind spots).</t>
  </si>
  <si>
    <t>Support is offered to others who are affected by safeguarding concerns and allegations (e.g., including family and friends of both victim and respondent, the parish community).</t>
  </si>
  <si>
    <t>Risk assessments of respondents are undertaken in respect of their own wellbeing and risk of harm, and a trained Link Person is offered, who ensures that their support needs are met.</t>
  </si>
  <si>
    <t xml:space="preserve">Victims and survivors are invited to actively engage with Church bodies. Effective working partnerships are then established in the delivery of safeguarding activities and developments.   </t>
  </si>
  <si>
    <t>Safeguarding concerns are acted on appropriately, transparently and in a timely manner, keeping victims and survivors informed of progress throughout.</t>
  </si>
  <si>
    <t xml:space="preserve">When the Bible and Christian theology is used with victims and survivors, it is used sensitively, with their consent, in order to provide care and support only.  </t>
  </si>
  <si>
    <t>The delivery of safeguarding learning is rooted in the values and mission of the Church, following the models described in the Safeguarding Learning and Development Framework. It is evaluated to assess impact on behaviour.</t>
  </si>
  <si>
    <t xml:space="preserve">Clergy are provided with the type and quantity of support that will meet their emotional and psychological needs arising from the traumatic impact of their work. </t>
  </si>
  <si>
    <t>Ordinands are prepared for the safeguarding challenges they subsequently experience in parishes. </t>
  </si>
  <si>
    <t>Supervision and Support of Safeguarding Roles</t>
  </si>
  <si>
    <t>Those in safeguarding roles are provided with an induction programme, which gives them the confidence and knowledge required to enable them to operate in their role effectively.</t>
  </si>
  <si>
    <t>Those in safeguarding roles report they are well supported, feel part of a team within their setting, have strong connections with other safeguarding professionals and a healthy work-life balance.</t>
  </si>
  <si>
    <t>Diocesan Safeguarding Advisors (DSA), Cathedral Safeguarding Advisors (CSA) and other members of safeguarding teams receive supervision from an appropriately experienced and trained supervisor, using a nationally agreed supervision model.</t>
  </si>
  <si>
    <t>A continuous professional development programme is in place for safeguarding professionals and used to develop their expertise and application of the latest developments in safeguarding.</t>
  </si>
  <si>
    <t>5.8</t>
  </si>
  <si>
    <t>Concerns that constitute a safeguarding matter are appropriately identified, reported and responded to in accordance with House of Bishops guidance/Code and statutory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</si>
</sst>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8"/>
      <name val="Calibri"/>
      <family val="2"/>
      <scheme val="minor"/>
    </font>
    <font>
      <sz val="12"/>
      <color theme="1"/>
      <name val="Calibri"/>
      <family val="2"/>
      <scheme val="minor"/>
    </font>
    <font>
      <sz val="12"/>
      <color rgb="FF000000"/>
      <name val="Calibri"/>
      <family val="2"/>
      <scheme val="minor"/>
    </font>
    <font>
      <sz val="2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wrapText="1"/>
    </xf>
    <xf numFmtId="0" fontId="0" fillId="0" borderId="0" xfId="0" applyAlignment="1">
      <alignment horizontal="center" vertical="center" wrapText="1"/>
    </xf>
    <xf numFmtId="2" fontId="0" fillId="0" borderId="0" xfId="0" applyNumberFormat="1"/>
    <xf numFmtId="0" fontId="0" fillId="0" borderId="0" xfId="0" applyAlignment="1">
      <alignment horizontal="center"/>
    </xf>
    <xf numFmtId="0" fontId="2" fillId="0" borderId="0" xfId="0" applyFont="1" applyAlignment="1">
      <alignment horizontal="center" vertical="top" wrapText="1"/>
    </xf>
    <xf numFmtId="0" fontId="3" fillId="0" borderId="0" xfId="0" applyFont="1" applyAlignment="1">
      <alignment horizontal="center" vertical="top" wrapText="1"/>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xf>
    <xf numFmtId="0" fontId="4" fillId="0" borderId="0" xfId="0" applyFont="1"/>
    <xf numFmtId="0" fontId="4" fillId="0" borderId="0" xfId="0" applyFont="1" applyAlignment="1">
      <alignment horizontal="center" vertical="center" wrapText="1"/>
    </xf>
    <xf numFmtId="164" fontId="4" fillId="0" borderId="0" xfId="0" applyNumberFormat="1" applyFont="1" applyAlignment="1">
      <alignment horizontal="center" vertical="center"/>
    </xf>
    <xf numFmtId="1" fontId="4"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cellXfs>
  <cellStyles count="1">
    <cellStyle name="Normal" xfId="0" builtinId="0"/>
  </cellStyles>
  <dxfs count="9">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a:t>Culture,</a:t>
            </a:r>
            <a:r>
              <a:rPr lang="en-GB" sz="1600" baseline="0"/>
              <a:t> Leadership and Capacity</a:t>
            </a:r>
            <a:endParaRPr lang="en-GB"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Culture!$I$5:$I$7</c:f>
              <c:strCache>
                <c:ptCount val="3"/>
                <c:pt idx="0">
                  <c:v>Culture</c:v>
                </c:pt>
                <c:pt idx="1">
                  <c:v>Leadership</c:v>
                </c:pt>
                <c:pt idx="2">
                  <c:v>Capacity</c:v>
                </c:pt>
              </c:strCache>
            </c:strRef>
          </c:cat>
          <c:val>
            <c:numRef>
              <c:f>Culture!$K$5:$K$7</c:f>
              <c:numCache>
                <c:formatCode>0.00</c:formatCode>
                <c:ptCount val="3"/>
                <c:pt idx="0">
                  <c:v>0</c:v>
                </c:pt>
                <c:pt idx="1">
                  <c:v>0</c:v>
                </c:pt>
                <c:pt idx="2">
                  <c:v>0</c:v>
                </c:pt>
              </c:numCache>
            </c:numRef>
          </c:val>
          <c:extLst>
            <c:ext xmlns:c16="http://schemas.microsoft.com/office/drawing/2014/chart" uri="{C3380CC4-5D6E-409C-BE32-E72D297353CC}">
              <c16:uniqueId val="{00000000-8AB6-496B-9749-3984857D8718}"/>
            </c:ext>
          </c:extLst>
        </c:ser>
        <c:dLbls>
          <c:showLegendKey val="0"/>
          <c:showVal val="0"/>
          <c:showCatName val="0"/>
          <c:showSerName val="0"/>
          <c:showPercent val="0"/>
          <c:showBubbleSize val="0"/>
        </c:dLbls>
        <c:axId val="443702592"/>
        <c:axId val="132057264"/>
      </c:radarChart>
      <c:catAx>
        <c:axId val="443702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32057264"/>
        <c:crosses val="autoZero"/>
        <c:auto val="1"/>
        <c:lblAlgn val="ctr"/>
        <c:lblOffset val="100"/>
        <c:noMultiLvlLbl val="0"/>
      </c:catAx>
      <c:valAx>
        <c:axId val="132057264"/>
        <c:scaling>
          <c:orientation val="minMax"/>
          <c:max val="1"/>
          <c:min val="0"/>
        </c:scaling>
        <c:delete val="1"/>
        <c:axPos val="l"/>
        <c:majorGridlines>
          <c:spPr>
            <a:ln w="9525" cap="flat" cmpd="sng" algn="ctr">
              <a:solidFill>
                <a:schemeClr val="tx1"/>
              </a:solidFill>
              <a:round/>
            </a:ln>
            <a:effectLst/>
          </c:spPr>
        </c:majorGridlines>
        <c:numFmt formatCode="0.00" sourceLinked="1"/>
        <c:majorTickMark val="out"/>
        <c:minorTickMark val="none"/>
        <c:tickLblPos val="nextTo"/>
        <c:crossAx val="443702592"/>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a:t>Prevention</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Prevention!$H$5:$H$8</c:f>
              <c:strCache>
                <c:ptCount val="4"/>
                <c:pt idx="0">
                  <c:v>Recruitment and People Management</c:v>
                </c:pt>
                <c:pt idx="1">
                  <c:v>Messaging</c:v>
                </c:pt>
                <c:pt idx="2">
                  <c:v>Activities</c:v>
                </c:pt>
                <c:pt idx="3">
                  <c:v>Buildings </c:v>
                </c:pt>
              </c:strCache>
            </c:strRef>
          </c:cat>
          <c:val>
            <c:numRef>
              <c:f>Prevention!$J$5:$J$8</c:f>
              <c:numCache>
                <c:formatCode>0.00</c:formatCode>
                <c:ptCount val="4"/>
                <c:pt idx="0">
                  <c:v>0</c:v>
                </c:pt>
                <c:pt idx="1">
                  <c:v>0</c:v>
                </c:pt>
                <c:pt idx="2">
                  <c:v>0</c:v>
                </c:pt>
                <c:pt idx="3">
                  <c:v>0</c:v>
                </c:pt>
              </c:numCache>
            </c:numRef>
          </c:val>
          <c:extLst>
            <c:ext xmlns:c16="http://schemas.microsoft.com/office/drawing/2014/chart" uri="{C3380CC4-5D6E-409C-BE32-E72D297353CC}">
              <c16:uniqueId val="{00000000-14A1-4AE3-AB88-F0E01909E20C}"/>
            </c:ext>
          </c:extLst>
        </c:ser>
        <c:dLbls>
          <c:showLegendKey val="0"/>
          <c:showVal val="0"/>
          <c:showCatName val="0"/>
          <c:showSerName val="0"/>
          <c:showPercent val="0"/>
          <c:showBubbleSize val="0"/>
        </c:dLbls>
        <c:axId val="2055429887"/>
        <c:axId val="2055426527"/>
      </c:radarChart>
      <c:catAx>
        <c:axId val="205542988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5426527"/>
        <c:crosses val="autoZero"/>
        <c:auto val="1"/>
        <c:lblAlgn val="ctr"/>
        <c:lblOffset val="100"/>
        <c:noMultiLvlLbl val="0"/>
      </c:catAx>
      <c:valAx>
        <c:axId val="2055426527"/>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2055429887"/>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a:t>Recognising</a:t>
            </a:r>
            <a:r>
              <a:rPr lang="en-GB" sz="1600" baseline="0"/>
              <a:t>, Assessing and Managing Risk</a:t>
            </a:r>
            <a:endParaRPr lang="en-GB"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Risk!$I$8:$I$11</c:f>
              <c:strCache>
                <c:ptCount val="4"/>
                <c:pt idx="0">
                  <c:v>Recognising Risk</c:v>
                </c:pt>
                <c:pt idx="1">
                  <c:v>Information Management</c:v>
                </c:pt>
                <c:pt idx="2">
                  <c:v>Risk Assessments</c:v>
                </c:pt>
                <c:pt idx="3">
                  <c:v>Partnership Working</c:v>
                </c:pt>
              </c:strCache>
            </c:strRef>
          </c:cat>
          <c:val>
            <c:numRef>
              <c:f>Risk!$K$8:$K$11</c:f>
              <c:numCache>
                <c:formatCode>0.00</c:formatCode>
                <c:ptCount val="4"/>
                <c:pt idx="0">
                  <c:v>0</c:v>
                </c:pt>
                <c:pt idx="1">
                  <c:v>0</c:v>
                </c:pt>
                <c:pt idx="2">
                  <c:v>0</c:v>
                </c:pt>
                <c:pt idx="3">
                  <c:v>0</c:v>
                </c:pt>
              </c:numCache>
            </c:numRef>
          </c:val>
          <c:extLst>
            <c:ext xmlns:c16="http://schemas.microsoft.com/office/drawing/2014/chart" uri="{C3380CC4-5D6E-409C-BE32-E72D297353CC}">
              <c16:uniqueId val="{00000000-0A46-4F21-A7BA-4A767A3281EE}"/>
            </c:ext>
          </c:extLst>
        </c:ser>
        <c:dLbls>
          <c:showLegendKey val="0"/>
          <c:showVal val="0"/>
          <c:showCatName val="0"/>
          <c:showSerName val="0"/>
          <c:showPercent val="0"/>
          <c:showBubbleSize val="0"/>
        </c:dLbls>
        <c:axId val="2077955632"/>
        <c:axId val="2077957712"/>
      </c:radarChart>
      <c:catAx>
        <c:axId val="2077955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77957712"/>
        <c:crosses val="autoZero"/>
        <c:auto val="1"/>
        <c:lblAlgn val="ctr"/>
        <c:lblOffset val="100"/>
        <c:noMultiLvlLbl val="0"/>
      </c:catAx>
      <c:valAx>
        <c:axId val="2077957712"/>
        <c:scaling>
          <c:orientation val="minMax"/>
          <c:max val="1"/>
          <c:min val="0"/>
        </c:scaling>
        <c:delete val="1"/>
        <c:axPos val="l"/>
        <c:majorGridlines>
          <c:spPr>
            <a:ln w="9525" cap="flat" cmpd="sng" algn="ctr">
              <a:solidFill>
                <a:schemeClr val="tx1"/>
              </a:solidFill>
              <a:round/>
            </a:ln>
            <a:effectLst/>
          </c:spPr>
        </c:majorGridlines>
        <c:numFmt formatCode="0.00" sourceLinked="1"/>
        <c:majorTickMark val="out"/>
        <c:minorTickMark val="none"/>
        <c:tickLblPos val="nextTo"/>
        <c:crossAx val="2077955632"/>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a:t>Victims and Survivors</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'Victims and Survivors'!$I$4:$I$6</c:f>
              <c:strCache>
                <c:ptCount val="3"/>
                <c:pt idx="0">
                  <c:v>Engagement</c:v>
                </c:pt>
                <c:pt idx="1">
                  <c:v>Disclosure</c:v>
                </c:pt>
                <c:pt idx="2">
                  <c:v>Support</c:v>
                </c:pt>
              </c:strCache>
            </c:strRef>
          </c:cat>
          <c:val>
            <c:numRef>
              <c:f>'Victims and Survivors'!$K$4:$K$6</c:f>
              <c:numCache>
                <c:formatCode>General</c:formatCode>
                <c:ptCount val="3"/>
                <c:pt idx="0">
                  <c:v>0</c:v>
                </c:pt>
                <c:pt idx="1">
                  <c:v>0</c:v>
                </c:pt>
                <c:pt idx="2">
                  <c:v>0</c:v>
                </c:pt>
              </c:numCache>
            </c:numRef>
          </c:val>
          <c:extLst>
            <c:ext xmlns:c16="http://schemas.microsoft.com/office/drawing/2014/chart" uri="{C3380CC4-5D6E-409C-BE32-E72D297353CC}">
              <c16:uniqueId val="{00000000-98F7-4A0C-844C-5064253FD74D}"/>
            </c:ext>
          </c:extLst>
        </c:ser>
        <c:dLbls>
          <c:showLegendKey val="0"/>
          <c:showVal val="0"/>
          <c:showCatName val="0"/>
          <c:showSerName val="0"/>
          <c:showPercent val="0"/>
          <c:showBubbleSize val="0"/>
        </c:dLbls>
        <c:axId val="200136480"/>
        <c:axId val="200125248"/>
      </c:radarChart>
      <c:catAx>
        <c:axId val="20013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0125248"/>
        <c:crosses val="autoZero"/>
        <c:auto val="1"/>
        <c:lblAlgn val="ctr"/>
        <c:lblOffset val="100"/>
        <c:noMultiLvlLbl val="0"/>
      </c:catAx>
      <c:valAx>
        <c:axId val="200125248"/>
        <c:scaling>
          <c:orientation val="minMax"/>
          <c:max val="1"/>
        </c:scaling>
        <c:delete val="1"/>
        <c:axPos val="l"/>
        <c:majorGridlines>
          <c:spPr>
            <a:ln w="9525" cap="flat" cmpd="sng" algn="ctr">
              <a:solidFill>
                <a:schemeClr val="tx1"/>
              </a:solidFill>
              <a:round/>
            </a:ln>
            <a:effectLst/>
          </c:spPr>
        </c:majorGridlines>
        <c:numFmt formatCode="General" sourceLinked="1"/>
        <c:majorTickMark val="none"/>
        <c:minorTickMark val="none"/>
        <c:tickLblPos val="nextTo"/>
        <c:crossAx val="200136480"/>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a:t>Safeguarding Learning, Supervision and Support</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Learning!$J$4:$J$6</c:f>
              <c:strCache>
                <c:ptCount val="3"/>
                <c:pt idx="0">
                  <c:v>Safeguarding Learning</c:v>
                </c:pt>
                <c:pt idx="1">
                  <c:v>Clergy Support</c:v>
                </c:pt>
                <c:pt idx="2">
                  <c:v>Supervision and Support of Safeguarding Professionals and Teams</c:v>
                </c:pt>
              </c:strCache>
            </c:strRef>
          </c:cat>
          <c:val>
            <c:numRef>
              <c:f>Learning!$L$4:$L$6</c:f>
              <c:numCache>
                <c:formatCode>General</c:formatCode>
                <c:ptCount val="3"/>
                <c:pt idx="0">
                  <c:v>0</c:v>
                </c:pt>
                <c:pt idx="1">
                  <c:v>0</c:v>
                </c:pt>
                <c:pt idx="2">
                  <c:v>0</c:v>
                </c:pt>
              </c:numCache>
            </c:numRef>
          </c:val>
          <c:extLst>
            <c:ext xmlns:c16="http://schemas.microsoft.com/office/drawing/2014/chart" uri="{C3380CC4-5D6E-409C-BE32-E72D297353CC}">
              <c16:uniqueId val="{00000000-185C-4771-9983-26D0C1C2DCEF}"/>
            </c:ext>
          </c:extLst>
        </c:ser>
        <c:dLbls>
          <c:showLegendKey val="0"/>
          <c:showVal val="0"/>
          <c:showCatName val="0"/>
          <c:showSerName val="0"/>
          <c:showPercent val="0"/>
          <c:showBubbleSize val="0"/>
        </c:dLbls>
        <c:axId val="2081909248"/>
        <c:axId val="2081907168"/>
      </c:radarChart>
      <c:catAx>
        <c:axId val="208190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81907168"/>
        <c:crosses val="autoZero"/>
        <c:auto val="1"/>
        <c:lblAlgn val="ctr"/>
        <c:lblOffset val="100"/>
        <c:noMultiLvlLbl val="0"/>
      </c:catAx>
      <c:valAx>
        <c:axId val="2081907168"/>
        <c:scaling>
          <c:orientation val="minMax"/>
          <c:max val="1"/>
        </c:scaling>
        <c:delete val="1"/>
        <c:axPos val="l"/>
        <c:majorGridlines>
          <c:spPr>
            <a:ln w="9525" cap="flat" cmpd="sng" algn="ctr">
              <a:solidFill>
                <a:schemeClr val="tx1"/>
              </a:solidFill>
              <a:round/>
            </a:ln>
            <a:effectLst/>
          </c:spPr>
        </c:majorGridlines>
        <c:numFmt formatCode="General" sourceLinked="1"/>
        <c:majorTickMark val="none"/>
        <c:minorTickMark val="none"/>
        <c:tickLblPos val="nextTo"/>
        <c:crossAx val="2081909248"/>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GB" sz="2400"/>
              <a:t>Safeguarding</a:t>
            </a:r>
            <a:r>
              <a:rPr lang="en-GB" sz="2400" baseline="0"/>
              <a:t> Standards Overview</a:t>
            </a:r>
            <a:endParaRPr lang="en-GB" sz="2400"/>
          </a:p>
        </c:rich>
      </c:tx>
      <c:layout>
        <c:manualLayout>
          <c:xMode val="edge"/>
          <c:yMode val="edge"/>
          <c:x val="0.30437296296296296"/>
          <c:y val="4.3238909527222008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Overview!$B$3:$B$7</c:f>
              <c:strCache>
                <c:ptCount val="5"/>
                <c:pt idx="0">
                  <c:v>Culture, Leadership and Capacity</c:v>
                </c:pt>
                <c:pt idx="1">
                  <c:v>Prevention</c:v>
                </c:pt>
                <c:pt idx="2">
                  <c:v>Recognising Assessing and Managing Risk</c:v>
                </c:pt>
                <c:pt idx="3">
                  <c:v>Victims and Survivors</c:v>
                </c:pt>
                <c:pt idx="4">
                  <c:v>Learning, Supervision and  Support</c:v>
                </c:pt>
              </c:strCache>
            </c:strRef>
          </c:cat>
          <c:val>
            <c:numRef>
              <c:f>Overview!$D$3:$D$7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46F3-48B9-9227-664BD502770B}"/>
            </c:ext>
          </c:extLst>
        </c:ser>
        <c:dLbls>
          <c:showLegendKey val="0"/>
          <c:showVal val="0"/>
          <c:showCatName val="0"/>
          <c:showSerName val="0"/>
          <c:showPercent val="0"/>
          <c:showBubbleSize val="0"/>
        </c:dLbls>
        <c:axId val="200135232"/>
        <c:axId val="200138976"/>
      </c:radarChart>
      <c:catAx>
        <c:axId val="20013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00138976"/>
        <c:crosses val="autoZero"/>
        <c:auto val="1"/>
        <c:lblAlgn val="ctr"/>
        <c:lblOffset val="100"/>
        <c:noMultiLvlLbl val="0"/>
      </c:catAx>
      <c:valAx>
        <c:axId val="200138976"/>
        <c:scaling>
          <c:orientation val="minMax"/>
          <c:max val="100"/>
          <c:min val="0"/>
        </c:scaling>
        <c:delete val="1"/>
        <c:axPos val="l"/>
        <c:majorGridlines>
          <c:spPr>
            <a:ln w="9525" cap="flat" cmpd="sng" algn="ctr">
              <a:solidFill>
                <a:schemeClr val="tx1"/>
              </a:solidFill>
              <a:round/>
            </a:ln>
            <a:effectLst/>
          </c:spPr>
        </c:majorGridlines>
        <c:numFmt formatCode="0" sourceLinked="1"/>
        <c:majorTickMark val="out"/>
        <c:minorTickMark val="none"/>
        <c:tickLblPos val="nextTo"/>
        <c:crossAx val="200135232"/>
        <c:crosses val="autoZero"/>
        <c:crossBetween val="between"/>
        <c:majorUnit val="5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292929</xdr:colOff>
      <xdr:row>1</xdr:row>
      <xdr:rowOff>106974</xdr:rowOff>
    </xdr:from>
    <xdr:to>
      <xdr:col>16</xdr:col>
      <xdr:colOff>67328</xdr:colOff>
      <xdr:row>10</xdr:row>
      <xdr:rowOff>108249</xdr:rowOff>
    </xdr:to>
    <xdr:graphicFrame macro="">
      <xdr:nvGraphicFramePr>
        <xdr:cNvPr id="2" name="Chart 1">
          <a:extLst>
            <a:ext uri="{FF2B5EF4-FFF2-40B4-BE49-F238E27FC236}">
              <a16:creationId xmlns:a16="http://schemas.microsoft.com/office/drawing/2014/main" id="{928E05E1-F220-96EA-2A3E-13BBC2F591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147489</xdr:colOff>
      <xdr:row>1</xdr:row>
      <xdr:rowOff>196503</xdr:rowOff>
    </xdr:from>
    <xdr:to>
      <xdr:col>14</xdr:col>
      <xdr:colOff>65942</xdr:colOff>
      <xdr:row>11</xdr:row>
      <xdr:rowOff>14655</xdr:rowOff>
    </xdr:to>
    <xdr:graphicFrame macro="">
      <xdr:nvGraphicFramePr>
        <xdr:cNvPr id="4" name="Chart 3">
          <a:extLst>
            <a:ext uri="{FF2B5EF4-FFF2-40B4-BE49-F238E27FC236}">
              <a16:creationId xmlns:a16="http://schemas.microsoft.com/office/drawing/2014/main" id="{4AE52E87-49C2-1177-A9E6-603CD8FC15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80595</xdr:colOff>
      <xdr:row>1</xdr:row>
      <xdr:rowOff>73562</xdr:rowOff>
    </xdr:from>
    <xdr:to>
      <xdr:col>13</xdr:col>
      <xdr:colOff>586153</xdr:colOff>
      <xdr:row>12</xdr:row>
      <xdr:rowOff>879231</xdr:rowOff>
    </xdr:to>
    <xdr:graphicFrame macro="">
      <xdr:nvGraphicFramePr>
        <xdr:cNvPr id="2" name="Chart 1">
          <a:extLst>
            <a:ext uri="{FF2B5EF4-FFF2-40B4-BE49-F238E27FC236}">
              <a16:creationId xmlns:a16="http://schemas.microsoft.com/office/drawing/2014/main" id="{3C3EA3EE-6BF5-66A8-C268-1C4DBB43B5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266845</xdr:colOff>
      <xdr:row>1</xdr:row>
      <xdr:rowOff>29307</xdr:rowOff>
    </xdr:from>
    <xdr:to>
      <xdr:col>16</xdr:col>
      <xdr:colOff>41245</xdr:colOff>
      <xdr:row>9</xdr:row>
      <xdr:rowOff>661180</xdr:rowOff>
    </xdr:to>
    <xdr:graphicFrame macro="">
      <xdr:nvGraphicFramePr>
        <xdr:cNvPr id="2" name="Chart 1">
          <a:extLst>
            <a:ext uri="{FF2B5EF4-FFF2-40B4-BE49-F238E27FC236}">
              <a16:creationId xmlns:a16="http://schemas.microsoft.com/office/drawing/2014/main" id="{DDA75695-3E60-C320-86C5-F5F7F35246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50116</xdr:colOff>
      <xdr:row>1</xdr:row>
      <xdr:rowOff>71805</xdr:rowOff>
    </xdr:from>
    <xdr:to>
      <xdr:col>15</xdr:col>
      <xdr:colOff>432651</xdr:colOff>
      <xdr:row>10</xdr:row>
      <xdr:rowOff>615463</xdr:rowOff>
    </xdr:to>
    <xdr:graphicFrame macro="">
      <xdr:nvGraphicFramePr>
        <xdr:cNvPr id="2" name="Chart 1">
          <a:extLst>
            <a:ext uri="{FF2B5EF4-FFF2-40B4-BE49-F238E27FC236}">
              <a16:creationId xmlns:a16="http://schemas.microsoft.com/office/drawing/2014/main" id="{C92B23D2-384B-D5DE-59D1-B8D5D7E26B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129540</xdr:colOff>
      <xdr:row>1</xdr:row>
      <xdr:rowOff>74295</xdr:rowOff>
    </xdr:from>
    <xdr:to>
      <xdr:col>22</xdr:col>
      <xdr:colOff>566340</xdr:colOff>
      <xdr:row>29</xdr:row>
      <xdr:rowOff>159345</xdr:rowOff>
    </xdr:to>
    <xdr:graphicFrame macro="">
      <xdr:nvGraphicFramePr>
        <xdr:cNvPr id="2" name="Chart 1">
          <a:extLst>
            <a:ext uri="{FF2B5EF4-FFF2-40B4-BE49-F238E27FC236}">
              <a16:creationId xmlns:a16="http://schemas.microsoft.com/office/drawing/2014/main" id="{9B20743B-41EE-02B6-41C9-B9DFFEED70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1FAA-339E-4063-AE1E-D6E5ED3DAB0C}">
  <dimension ref="A1:K13"/>
  <sheetViews>
    <sheetView tabSelected="1" zoomScale="130" zoomScaleNormal="130" workbookViewId="0">
      <selection activeCell="D12" sqref="D12"/>
    </sheetView>
  </sheetViews>
  <sheetFormatPr defaultRowHeight="40.15" customHeight="1" x14ac:dyDescent="0.25"/>
  <cols>
    <col min="1" max="1" width="8.7109375" bestFit="1" customWidth="1"/>
    <col min="2" max="2" width="25.28515625" bestFit="1" customWidth="1"/>
    <col min="3" max="3" width="64.28515625" customWidth="1"/>
    <col min="4" max="4" width="7.85546875" style="4" customWidth="1"/>
    <col min="5" max="5" width="21.140625" style="2" customWidth="1"/>
  </cols>
  <sheetData>
    <row r="1" spans="1:11" ht="15" customHeight="1" x14ac:dyDescent="0.25">
      <c r="A1" s="7" t="s">
        <v>2</v>
      </c>
      <c r="B1" s="8" t="s">
        <v>3</v>
      </c>
      <c r="C1" s="9" t="s">
        <v>4</v>
      </c>
      <c r="D1" s="8" t="s">
        <v>9</v>
      </c>
      <c r="E1" s="9"/>
    </row>
    <row r="2" spans="1:11" ht="31.5" x14ac:dyDescent="0.25">
      <c r="A2" s="7" t="s">
        <v>74</v>
      </c>
      <c r="B2" s="17" t="s">
        <v>22</v>
      </c>
      <c r="C2" s="9" t="s">
        <v>86</v>
      </c>
      <c r="D2" s="8">
        <v>0</v>
      </c>
      <c r="E2" s="9" t="s">
        <v>77</v>
      </c>
    </row>
    <row r="3" spans="1:11" ht="47.25" x14ac:dyDescent="0.25">
      <c r="A3" s="7" t="s">
        <v>68</v>
      </c>
      <c r="B3" s="17"/>
      <c r="C3" s="9" t="s">
        <v>87</v>
      </c>
      <c r="D3" s="8">
        <v>0</v>
      </c>
      <c r="E3" s="9" t="s">
        <v>78</v>
      </c>
    </row>
    <row r="4" spans="1:11" ht="31.5" x14ac:dyDescent="0.25">
      <c r="A4" s="7" t="s">
        <v>69</v>
      </c>
      <c r="B4" s="17"/>
      <c r="C4" s="9" t="s">
        <v>88</v>
      </c>
      <c r="D4" s="8">
        <v>0</v>
      </c>
      <c r="E4" s="9" t="s">
        <v>79</v>
      </c>
    </row>
    <row r="5" spans="1:11" ht="47.25" x14ac:dyDescent="0.25">
      <c r="A5" s="7" t="s">
        <v>70</v>
      </c>
      <c r="B5" s="17"/>
      <c r="C5" s="9" t="s">
        <v>89</v>
      </c>
      <c r="D5" s="8">
        <v>0</v>
      </c>
      <c r="E5" s="9" t="s">
        <v>80</v>
      </c>
      <c r="I5" t="s">
        <v>22</v>
      </c>
      <c r="J5" s="3">
        <f>AVERAGE(D2:D5)</f>
        <v>0</v>
      </c>
      <c r="K5" s="3">
        <f>J5/4</f>
        <v>0</v>
      </c>
    </row>
    <row r="6" spans="1:11" ht="47.25" x14ac:dyDescent="0.25">
      <c r="A6" s="7" t="s">
        <v>71</v>
      </c>
      <c r="B6" s="17" t="s">
        <v>23</v>
      </c>
      <c r="C6" s="9" t="s">
        <v>90</v>
      </c>
      <c r="D6" s="8">
        <v>0</v>
      </c>
      <c r="E6" s="9" t="s">
        <v>81</v>
      </c>
      <c r="I6" t="s">
        <v>23</v>
      </c>
      <c r="J6" s="3">
        <f>AVERAGE(D6:D11)</f>
        <v>0</v>
      </c>
      <c r="K6" s="3">
        <f t="shared" ref="K6:K7" si="0">J6/4</f>
        <v>0</v>
      </c>
    </row>
    <row r="7" spans="1:11" ht="63" x14ac:dyDescent="0.25">
      <c r="A7" s="7" t="s">
        <v>72</v>
      </c>
      <c r="B7" s="17"/>
      <c r="C7" s="9" t="s">
        <v>91</v>
      </c>
      <c r="D7" s="8">
        <v>0</v>
      </c>
      <c r="E7" s="9"/>
      <c r="I7" t="s">
        <v>24</v>
      </c>
      <c r="J7" s="3">
        <f>AVERAGE(D12:D13)</f>
        <v>0</v>
      </c>
      <c r="K7" s="3">
        <f t="shared" si="0"/>
        <v>0</v>
      </c>
    </row>
    <row r="8" spans="1:11" ht="63" x14ac:dyDescent="0.25">
      <c r="A8" s="7" t="s">
        <v>101</v>
      </c>
      <c r="B8" s="17"/>
      <c r="C8" s="9" t="s">
        <v>92</v>
      </c>
      <c r="D8" s="8">
        <v>0</v>
      </c>
      <c r="E8" s="9"/>
    </row>
    <row r="9" spans="1:11" ht="31.5" x14ac:dyDescent="0.25">
      <c r="A9" s="7" t="s">
        <v>73</v>
      </c>
      <c r="B9" s="17"/>
      <c r="C9" s="9" t="s">
        <v>93</v>
      </c>
      <c r="D9" s="8">
        <v>0</v>
      </c>
      <c r="E9" s="9"/>
    </row>
    <row r="10" spans="1:11" ht="31.5" x14ac:dyDescent="0.25">
      <c r="A10" s="7" t="s">
        <v>75</v>
      </c>
      <c r="B10" s="17"/>
      <c r="C10" s="9" t="s">
        <v>76</v>
      </c>
      <c r="D10" s="8">
        <v>0</v>
      </c>
      <c r="E10" s="9"/>
    </row>
    <row r="11" spans="1:11" ht="31.5" x14ac:dyDescent="0.25">
      <c r="A11" s="7" t="s">
        <v>6</v>
      </c>
      <c r="B11" s="17"/>
      <c r="C11" s="9" t="s">
        <v>94</v>
      </c>
      <c r="D11" s="8">
        <v>0</v>
      </c>
      <c r="E11" s="9"/>
    </row>
    <row r="12" spans="1:11" ht="63" x14ac:dyDescent="0.25">
      <c r="A12" s="7" t="s">
        <v>7</v>
      </c>
      <c r="B12" s="17" t="s">
        <v>24</v>
      </c>
      <c r="C12" s="9" t="s">
        <v>95</v>
      </c>
      <c r="D12" s="8">
        <v>0</v>
      </c>
      <c r="E12" s="9"/>
    </row>
    <row r="13" spans="1:11" ht="47.25" x14ac:dyDescent="0.25">
      <c r="A13" s="7" t="s">
        <v>125</v>
      </c>
      <c r="B13" s="17"/>
      <c r="C13" s="9" t="s">
        <v>96</v>
      </c>
      <c r="D13" s="8">
        <v>0</v>
      </c>
      <c r="E13" s="9"/>
    </row>
  </sheetData>
  <mergeCells count="3">
    <mergeCell ref="B2:B5"/>
    <mergeCell ref="B6:B11"/>
    <mergeCell ref="B12:B13"/>
  </mergeCells>
  <phoneticPr fontId="1" type="noConversion"/>
  <conditionalFormatting sqref="D1 D14:D1048576">
    <cfRule type="cellIs" dxfId="8" priority="2" operator="equal">
      <formula>2</formula>
    </cfRule>
  </conditionalFormatting>
  <conditionalFormatting sqref="D1">
    <cfRule type="cellIs" dxfId="7" priority="7" operator="equal">
      <formula>1</formula>
    </cfRule>
    <cfRule type="cellIs" dxfId="6" priority="8" operator="equal">
      <formula>0</formula>
    </cfRule>
  </conditionalFormatting>
  <conditionalFormatting sqref="D1:D1048576">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sqref="D2:D13" xr:uid="{75D5E33D-0D25-4C60-BA0E-775D290C95CB}">
      <formula1>0</formula1>
      <formula2>4</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D128-15D5-4810-819A-6AFF46F6DA7F}">
  <dimension ref="A1:J12"/>
  <sheetViews>
    <sheetView zoomScale="130" zoomScaleNormal="130" workbookViewId="0">
      <selection activeCell="D11" sqref="D11"/>
    </sheetView>
  </sheetViews>
  <sheetFormatPr defaultRowHeight="15.75" x14ac:dyDescent="0.25"/>
  <cols>
    <col min="1" max="1" width="8.28515625" style="7" bestFit="1" customWidth="1"/>
    <col min="2" max="2" width="18.42578125" style="9" bestFit="1" customWidth="1"/>
    <col min="3" max="3" width="80.42578125" style="9" bestFit="1" customWidth="1"/>
    <col min="4" max="4" width="13.28515625" style="8" customWidth="1"/>
    <col min="5" max="5" width="17.42578125" style="9" bestFit="1" customWidth="1"/>
    <col min="8" max="8" width="14.5703125" style="1" customWidth="1"/>
    <col min="9" max="9" width="8.85546875" style="3"/>
  </cols>
  <sheetData>
    <row r="1" spans="1:10" x14ac:dyDescent="0.25">
      <c r="A1" s="7" t="s">
        <v>2</v>
      </c>
      <c r="B1" s="9" t="s">
        <v>3</v>
      </c>
      <c r="C1" s="5" t="s">
        <v>4</v>
      </c>
      <c r="D1" s="8" t="s">
        <v>9</v>
      </c>
    </row>
    <row r="2" spans="1:10" ht="53.25" customHeight="1" x14ac:dyDescent="0.25">
      <c r="A2" s="7" t="s">
        <v>11</v>
      </c>
      <c r="B2" s="18" t="s">
        <v>82</v>
      </c>
      <c r="C2" s="5" t="s">
        <v>97</v>
      </c>
      <c r="D2" s="8">
        <v>0</v>
      </c>
      <c r="E2" s="9" t="s">
        <v>77</v>
      </c>
    </row>
    <row r="3" spans="1:10" ht="53.25" customHeight="1" x14ac:dyDescent="0.25">
      <c r="A3" s="7" t="s">
        <v>12</v>
      </c>
      <c r="B3" s="18"/>
      <c r="C3" s="5" t="s">
        <v>83</v>
      </c>
      <c r="D3" s="8">
        <v>0</v>
      </c>
      <c r="E3" s="9" t="s">
        <v>78</v>
      </c>
    </row>
    <row r="4" spans="1:10" ht="39" customHeight="1" x14ac:dyDescent="0.25">
      <c r="A4" s="7" t="s">
        <v>13</v>
      </c>
      <c r="B4" s="18" t="s">
        <v>1</v>
      </c>
      <c r="C4" s="6" t="s">
        <v>98</v>
      </c>
      <c r="D4" s="8">
        <v>0</v>
      </c>
      <c r="E4" s="9" t="s">
        <v>79</v>
      </c>
    </row>
    <row r="5" spans="1:10" ht="40.5" customHeight="1" x14ac:dyDescent="0.25">
      <c r="A5" s="7" t="s">
        <v>14</v>
      </c>
      <c r="B5" s="18"/>
      <c r="C5" s="6" t="s">
        <v>99</v>
      </c>
      <c r="D5" s="8">
        <v>0</v>
      </c>
      <c r="E5" s="9" t="s">
        <v>80</v>
      </c>
      <c r="H5" s="1" t="s">
        <v>82</v>
      </c>
      <c r="I5" s="3">
        <f>AVERAGE(D2:D3)</f>
        <v>0</v>
      </c>
      <c r="J5" s="3">
        <f>I5/4</f>
        <v>0</v>
      </c>
    </row>
    <row r="6" spans="1:10" ht="27.75" customHeight="1" x14ac:dyDescent="0.25">
      <c r="A6" s="7" t="s">
        <v>15</v>
      </c>
      <c r="B6" s="18"/>
      <c r="C6" s="6" t="s">
        <v>100</v>
      </c>
      <c r="D6" s="8">
        <v>0</v>
      </c>
      <c r="E6" s="9" t="s">
        <v>81</v>
      </c>
      <c r="H6" s="1" t="s">
        <v>1</v>
      </c>
      <c r="I6" s="3">
        <f>AVERAGE(D4:D8)</f>
        <v>0</v>
      </c>
      <c r="J6" s="3">
        <f t="shared" ref="J6:J8" si="0">I6/4</f>
        <v>0</v>
      </c>
    </row>
    <row r="7" spans="1:10" ht="42" customHeight="1" x14ac:dyDescent="0.25">
      <c r="A7" s="7" t="s">
        <v>16</v>
      </c>
      <c r="B7" s="18"/>
      <c r="C7" s="6" t="s">
        <v>84</v>
      </c>
      <c r="D7" s="8">
        <v>0</v>
      </c>
      <c r="H7" s="1" t="s">
        <v>5</v>
      </c>
      <c r="I7" s="3">
        <f>AVERAGE(D9:D11)</f>
        <v>0</v>
      </c>
      <c r="J7" s="3">
        <f>I7/4</f>
        <v>0</v>
      </c>
    </row>
    <row r="8" spans="1:10" ht="57" customHeight="1" x14ac:dyDescent="0.25">
      <c r="A8" s="7" t="s">
        <v>17</v>
      </c>
      <c r="B8" s="18"/>
      <c r="C8" s="6" t="s">
        <v>126</v>
      </c>
      <c r="D8" s="8">
        <v>0</v>
      </c>
      <c r="H8" s="1" t="s">
        <v>10</v>
      </c>
      <c r="I8" s="3">
        <f>D12</f>
        <v>0</v>
      </c>
      <c r="J8" s="3">
        <f t="shared" si="0"/>
        <v>0</v>
      </c>
    </row>
    <row r="9" spans="1:10" ht="58.5" customHeight="1" x14ac:dyDescent="0.25">
      <c r="A9" s="7" t="s">
        <v>18</v>
      </c>
      <c r="B9" s="18" t="s">
        <v>5</v>
      </c>
      <c r="C9" s="6" t="s">
        <v>102</v>
      </c>
      <c r="D9" s="8">
        <v>0</v>
      </c>
      <c r="J9" s="3"/>
    </row>
    <row r="10" spans="1:10" ht="42" customHeight="1" x14ac:dyDescent="0.25">
      <c r="A10" s="7" t="s">
        <v>19</v>
      </c>
      <c r="B10" s="18"/>
      <c r="C10" s="6" t="s">
        <v>103</v>
      </c>
      <c r="D10" s="8">
        <v>0</v>
      </c>
    </row>
    <row r="11" spans="1:10" ht="40.5" customHeight="1" x14ac:dyDescent="0.25">
      <c r="A11" s="7" t="s">
        <v>20</v>
      </c>
      <c r="B11" s="18"/>
      <c r="C11" s="6" t="s">
        <v>85</v>
      </c>
      <c r="D11" s="8">
        <v>0</v>
      </c>
    </row>
    <row r="12" spans="1:10" ht="35.25" customHeight="1" x14ac:dyDescent="0.25">
      <c r="A12" s="7" t="s">
        <v>21</v>
      </c>
      <c r="B12" s="9" t="s">
        <v>8</v>
      </c>
      <c r="C12" s="6" t="s">
        <v>127</v>
      </c>
      <c r="D12" s="8">
        <v>0</v>
      </c>
    </row>
  </sheetData>
  <mergeCells count="3">
    <mergeCell ref="B2:B3"/>
    <mergeCell ref="B4:B8"/>
    <mergeCell ref="B9:B11"/>
  </mergeCells>
  <phoneticPr fontId="1" type="noConversion"/>
  <conditionalFormatting sqref="D1:D1048576">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sqref="D2:D12" xr:uid="{599962A4-C497-41AC-9C34-FE4D1E61B66D}">
      <formula1>0</formula1>
      <formula2>4</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2A8D3-9D6A-43D0-9DA3-1812E63483A7}">
  <dimension ref="A1:K13"/>
  <sheetViews>
    <sheetView zoomScale="130" zoomScaleNormal="130" workbookViewId="0">
      <selection activeCell="D12" sqref="D12"/>
    </sheetView>
  </sheetViews>
  <sheetFormatPr defaultRowHeight="15" x14ac:dyDescent="0.25"/>
  <cols>
    <col min="1" max="1" width="8.7109375" bestFit="1" customWidth="1"/>
    <col min="2" max="2" width="25.5703125" bestFit="1" customWidth="1"/>
    <col min="3" max="3" width="76.140625" bestFit="1" customWidth="1"/>
    <col min="4" max="4" width="8.85546875" style="4" customWidth="1"/>
    <col min="5" max="5" width="17.42578125" style="2" bestFit="1" customWidth="1"/>
    <col min="9" max="9" width="21.85546875" bestFit="1" customWidth="1"/>
  </cols>
  <sheetData>
    <row r="1" spans="1:11" ht="15" customHeight="1" x14ac:dyDescent="0.25">
      <c r="A1" s="7" t="s">
        <v>2</v>
      </c>
      <c r="B1" s="8" t="s">
        <v>3</v>
      </c>
      <c r="C1" s="9" t="s">
        <v>4</v>
      </c>
      <c r="D1" s="8" t="s">
        <v>9</v>
      </c>
      <c r="E1" s="9"/>
    </row>
    <row r="2" spans="1:11" ht="49.5" customHeight="1" x14ac:dyDescent="0.25">
      <c r="A2" s="7" t="s">
        <v>25</v>
      </c>
      <c r="B2" s="17" t="s">
        <v>37</v>
      </c>
      <c r="C2" s="9" t="s">
        <v>142</v>
      </c>
      <c r="D2" s="8">
        <v>0</v>
      </c>
      <c r="E2" s="9" t="s">
        <v>77</v>
      </c>
    </row>
    <row r="3" spans="1:11" ht="57.75" customHeight="1" x14ac:dyDescent="0.25">
      <c r="A3" s="7" t="s">
        <v>26</v>
      </c>
      <c r="B3" s="17"/>
      <c r="C3" s="9" t="s">
        <v>104</v>
      </c>
      <c r="D3" s="8">
        <v>0</v>
      </c>
      <c r="E3" s="9" t="s">
        <v>78</v>
      </c>
    </row>
    <row r="4" spans="1:11" ht="40.5" customHeight="1" x14ac:dyDescent="0.25">
      <c r="A4" s="7" t="s">
        <v>27</v>
      </c>
      <c r="B4" s="17" t="s">
        <v>105</v>
      </c>
      <c r="C4" s="9" t="s">
        <v>106</v>
      </c>
      <c r="D4" s="8">
        <v>0</v>
      </c>
      <c r="E4" s="9" t="s">
        <v>79</v>
      </c>
    </row>
    <row r="5" spans="1:11" ht="40.5" customHeight="1" x14ac:dyDescent="0.25">
      <c r="A5" s="7" t="s">
        <v>28</v>
      </c>
      <c r="B5" s="17"/>
      <c r="C5" s="9" t="s">
        <v>39</v>
      </c>
      <c r="D5" s="8">
        <v>0</v>
      </c>
      <c r="E5" s="9" t="s">
        <v>80</v>
      </c>
    </row>
    <row r="6" spans="1:11" ht="37.5" customHeight="1" x14ac:dyDescent="0.25">
      <c r="A6" s="7" t="s">
        <v>29</v>
      </c>
      <c r="B6" s="17"/>
      <c r="C6" s="9" t="s">
        <v>40</v>
      </c>
      <c r="D6" s="8">
        <v>0</v>
      </c>
      <c r="E6" s="9" t="s">
        <v>81</v>
      </c>
    </row>
    <row r="7" spans="1:11" ht="40.5" customHeight="1" x14ac:dyDescent="0.25">
      <c r="A7" s="7" t="s">
        <v>30</v>
      </c>
      <c r="B7" s="17"/>
      <c r="C7" s="9" t="s">
        <v>107</v>
      </c>
      <c r="D7" s="8">
        <v>0</v>
      </c>
      <c r="E7" s="9"/>
    </row>
    <row r="8" spans="1:11" ht="45" customHeight="1" x14ac:dyDescent="0.25">
      <c r="A8" s="7" t="s">
        <v>31</v>
      </c>
      <c r="B8" s="17" t="s">
        <v>38</v>
      </c>
      <c r="C8" s="9" t="s">
        <v>108</v>
      </c>
      <c r="D8" s="8">
        <v>0</v>
      </c>
      <c r="E8" s="9"/>
      <c r="I8" t="s">
        <v>37</v>
      </c>
      <c r="J8" s="3">
        <f>AVERAGE(D2:D3)</f>
        <v>0</v>
      </c>
      <c r="K8" s="3">
        <f>J8/4</f>
        <v>0</v>
      </c>
    </row>
    <row r="9" spans="1:11" ht="57" customHeight="1" x14ac:dyDescent="0.25">
      <c r="A9" s="7" t="s">
        <v>32</v>
      </c>
      <c r="B9" s="17"/>
      <c r="C9" s="9" t="s">
        <v>129</v>
      </c>
      <c r="D9" s="8">
        <v>0</v>
      </c>
      <c r="E9" s="9"/>
      <c r="I9" t="s">
        <v>105</v>
      </c>
      <c r="J9" s="3">
        <f>AVERAGE(D4:D7)</f>
        <v>0</v>
      </c>
      <c r="K9" s="3">
        <f t="shared" ref="K9:K11" si="0">J9/4</f>
        <v>0</v>
      </c>
    </row>
    <row r="10" spans="1:11" ht="48.75" customHeight="1" x14ac:dyDescent="0.25">
      <c r="A10" s="7" t="s">
        <v>33</v>
      </c>
      <c r="B10" s="17"/>
      <c r="C10" s="9" t="s">
        <v>128</v>
      </c>
      <c r="D10" s="8">
        <v>0</v>
      </c>
      <c r="E10" s="9"/>
      <c r="I10" t="s">
        <v>38</v>
      </c>
      <c r="J10" s="3">
        <f>AVERAGE(D8:D12)</f>
        <v>0</v>
      </c>
      <c r="K10" s="3">
        <f t="shared" si="0"/>
        <v>0</v>
      </c>
    </row>
    <row r="11" spans="1:11" ht="45.75" customHeight="1" x14ac:dyDescent="0.25">
      <c r="A11" s="7" t="s">
        <v>34</v>
      </c>
      <c r="B11" s="17"/>
      <c r="C11" s="9" t="s">
        <v>109</v>
      </c>
      <c r="D11" s="8">
        <v>0</v>
      </c>
      <c r="E11" s="9"/>
      <c r="I11" t="s">
        <v>41</v>
      </c>
      <c r="J11" s="3">
        <f>AVERAGE(D13)</f>
        <v>0</v>
      </c>
      <c r="K11" s="3">
        <f t="shared" si="0"/>
        <v>0</v>
      </c>
    </row>
    <row r="12" spans="1:11" ht="40.5" customHeight="1" x14ac:dyDescent="0.25">
      <c r="A12" s="7" t="s">
        <v>35</v>
      </c>
      <c r="B12" s="17"/>
      <c r="C12" s="9" t="s">
        <v>110</v>
      </c>
      <c r="D12" s="8">
        <v>0</v>
      </c>
      <c r="E12" s="9"/>
    </row>
    <row r="13" spans="1:11" ht="73.5" customHeight="1" x14ac:dyDescent="0.25">
      <c r="A13" s="7" t="s">
        <v>36</v>
      </c>
      <c r="B13" s="8" t="s">
        <v>41</v>
      </c>
      <c r="C13" s="9" t="s">
        <v>111</v>
      </c>
      <c r="D13" s="8">
        <v>0</v>
      </c>
      <c r="E13" s="9"/>
    </row>
  </sheetData>
  <mergeCells count="3">
    <mergeCell ref="B2:B3"/>
    <mergeCell ref="B4:B7"/>
    <mergeCell ref="B8:B12"/>
  </mergeCells>
  <phoneticPr fontId="1" type="noConversion"/>
  <conditionalFormatting sqref="D1:D1048576">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sqref="D2:D13" xr:uid="{A8E48921-379C-408A-BF93-EDCD2EF740F1}">
      <formula1>0</formula1>
      <formula2>4</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58149-86DE-4355-8FAA-CF0CDAB3D3A0}">
  <dimension ref="A1:K10"/>
  <sheetViews>
    <sheetView zoomScale="130" zoomScaleNormal="130" workbookViewId="0">
      <selection activeCell="D11" sqref="D11"/>
    </sheetView>
  </sheetViews>
  <sheetFormatPr defaultRowHeight="15.75" x14ac:dyDescent="0.25"/>
  <cols>
    <col min="1" max="1" width="7.5703125" style="7" bestFit="1" customWidth="1"/>
    <col min="2" max="2" width="25.28515625" style="8" bestFit="1" customWidth="1"/>
    <col min="3" max="3" width="64.140625" style="9" customWidth="1"/>
    <col min="4" max="4" width="7.7109375" style="8" customWidth="1"/>
    <col min="5" max="5" width="17.42578125" style="9" bestFit="1" customWidth="1"/>
  </cols>
  <sheetData>
    <row r="1" spans="1:11" ht="15" customHeight="1" x14ac:dyDescent="0.25">
      <c r="A1" s="7" t="s">
        <v>2</v>
      </c>
      <c r="B1" s="8" t="s">
        <v>3</v>
      </c>
      <c r="C1" s="9" t="s">
        <v>4</v>
      </c>
      <c r="D1" s="8" t="s">
        <v>9</v>
      </c>
    </row>
    <row r="2" spans="1:11" ht="53.25" customHeight="1" x14ac:dyDescent="0.25">
      <c r="A2" s="7" t="s">
        <v>42</v>
      </c>
      <c r="B2" s="8" t="s">
        <v>43</v>
      </c>
      <c r="C2" s="9" t="s">
        <v>130</v>
      </c>
      <c r="D2" s="8">
        <v>0</v>
      </c>
      <c r="E2" s="9" t="s">
        <v>77</v>
      </c>
    </row>
    <row r="3" spans="1:11" ht="56.25" customHeight="1" x14ac:dyDescent="0.25">
      <c r="A3" s="7" t="s">
        <v>44</v>
      </c>
      <c r="B3" s="17" t="s">
        <v>45</v>
      </c>
      <c r="C3" s="9" t="s">
        <v>112</v>
      </c>
      <c r="D3" s="8">
        <v>0</v>
      </c>
      <c r="E3" s="9" t="s">
        <v>78</v>
      </c>
    </row>
    <row r="4" spans="1:11" ht="45" customHeight="1" x14ac:dyDescent="0.25">
      <c r="A4" s="7" t="s">
        <v>46</v>
      </c>
      <c r="B4" s="17"/>
      <c r="C4" s="9" t="s">
        <v>113</v>
      </c>
      <c r="D4" s="8">
        <v>0</v>
      </c>
      <c r="E4" s="9" t="s">
        <v>79</v>
      </c>
      <c r="I4" t="s">
        <v>43</v>
      </c>
      <c r="J4">
        <f>AVERAGE(D2)</f>
        <v>0</v>
      </c>
      <c r="K4">
        <f>J4/4</f>
        <v>0</v>
      </c>
    </row>
    <row r="5" spans="1:11" ht="74.25" customHeight="1" x14ac:dyDescent="0.25">
      <c r="A5" s="7" t="s">
        <v>47</v>
      </c>
      <c r="B5" s="17"/>
      <c r="C5" s="9" t="s">
        <v>114</v>
      </c>
      <c r="D5" s="8">
        <v>0</v>
      </c>
      <c r="E5" s="9" t="s">
        <v>80</v>
      </c>
      <c r="I5" t="s">
        <v>45</v>
      </c>
      <c r="J5">
        <f>AVERAGE(D3:D6)</f>
        <v>0</v>
      </c>
      <c r="K5">
        <f t="shared" ref="K5:K6" si="0">J5/4</f>
        <v>0</v>
      </c>
    </row>
    <row r="6" spans="1:11" ht="57" customHeight="1" x14ac:dyDescent="0.25">
      <c r="A6" s="7" t="s">
        <v>48</v>
      </c>
      <c r="B6" s="17"/>
      <c r="C6" s="9" t="s">
        <v>131</v>
      </c>
      <c r="D6" s="8">
        <v>0</v>
      </c>
      <c r="E6" s="9" t="s">
        <v>81</v>
      </c>
      <c r="I6" t="s">
        <v>50</v>
      </c>
      <c r="J6">
        <f>AVERAGE(D7:D10)</f>
        <v>0</v>
      </c>
      <c r="K6">
        <f t="shared" si="0"/>
        <v>0</v>
      </c>
    </row>
    <row r="7" spans="1:11" ht="90" customHeight="1" x14ac:dyDescent="0.25">
      <c r="A7" s="7" t="s">
        <v>49</v>
      </c>
      <c r="B7" s="17" t="s">
        <v>50</v>
      </c>
      <c r="C7" s="9" t="s">
        <v>115</v>
      </c>
      <c r="D7" s="8">
        <v>0</v>
      </c>
    </row>
    <row r="8" spans="1:11" ht="59.25" customHeight="1" x14ac:dyDescent="0.25">
      <c r="A8" s="7" t="s">
        <v>51</v>
      </c>
      <c r="B8" s="17"/>
      <c r="C8" s="9" t="s">
        <v>116</v>
      </c>
      <c r="D8" s="8">
        <v>0</v>
      </c>
    </row>
    <row r="9" spans="1:11" ht="57.75" customHeight="1" x14ac:dyDescent="0.25">
      <c r="A9" s="7" t="s">
        <v>52</v>
      </c>
      <c r="B9" s="17"/>
      <c r="C9" s="9" t="s">
        <v>117</v>
      </c>
      <c r="D9" s="8">
        <v>0</v>
      </c>
    </row>
    <row r="10" spans="1:11" ht="54" customHeight="1" x14ac:dyDescent="0.25">
      <c r="A10" s="7" t="s">
        <v>53</v>
      </c>
      <c r="B10" s="17"/>
      <c r="C10" s="9" t="s">
        <v>132</v>
      </c>
      <c r="D10" s="8">
        <v>0</v>
      </c>
    </row>
  </sheetData>
  <mergeCells count="2">
    <mergeCell ref="B3:B6"/>
    <mergeCell ref="B7:B10"/>
  </mergeCells>
  <conditionalFormatting sqref="D1">
    <cfRule type="cellIs" dxfId="5" priority="2" operator="equal">
      <formula>2</formula>
    </cfRule>
    <cfRule type="cellIs" dxfId="4" priority="3" operator="equal">
      <formula>1</formula>
    </cfRule>
    <cfRule type="cellIs" dxfId="3" priority="4" operator="equal">
      <formula>0</formula>
    </cfRule>
  </conditionalFormatting>
  <conditionalFormatting sqref="D2:D10">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sqref="D2:D10" xr:uid="{9B56A799-618C-4AE5-8790-1827DB027414}">
      <formula1>0</formula1>
      <formula2>4</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D077-8D29-44DA-84CA-8A5820DA1833}">
  <dimension ref="A1:L11"/>
  <sheetViews>
    <sheetView zoomScale="112" zoomScaleNormal="130" workbookViewId="0">
      <selection activeCell="D10" sqref="D10"/>
    </sheetView>
  </sheetViews>
  <sheetFormatPr defaultRowHeight="15.75" x14ac:dyDescent="0.25"/>
  <cols>
    <col min="1" max="1" width="7.5703125" style="10" bestFit="1" customWidth="1"/>
    <col min="2" max="2" width="25.28515625" style="11" bestFit="1" customWidth="1"/>
    <col min="3" max="3" width="75.7109375" style="10" customWidth="1"/>
    <col min="4" max="4" width="7.85546875" style="12" customWidth="1"/>
    <col min="5" max="5" width="17.42578125" style="9" bestFit="1" customWidth="1"/>
  </cols>
  <sheetData>
    <row r="1" spans="1:12" x14ac:dyDescent="0.25">
      <c r="A1" s="7" t="s">
        <v>2</v>
      </c>
      <c r="B1" s="9" t="s">
        <v>3</v>
      </c>
      <c r="C1" s="9" t="s">
        <v>4</v>
      </c>
      <c r="D1" s="8" t="s">
        <v>9</v>
      </c>
    </row>
    <row r="2" spans="1:12" ht="58.5" customHeight="1" x14ac:dyDescent="0.25">
      <c r="A2" s="7" t="s">
        <v>54</v>
      </c>
      <c r="B2" s="18" t="s">
        <v>55</v>
      </c>
      <c r="C2" s="9" t="s">
        <v>133</v>
      </c>
      <c r="D2" s="8">
        <v>0</v>
      </c>
      <c r="E2" s="9" t="s">
        <v>77</v>
      </c>
    </row>
    <row r="3" spans="1:12" ht="40.5" customHeight="1" x14ac:dyDescent="0.25">
      <c r="A3" s="7" t="s">
        <v>56</v>
      </c>
      <c r="B3" s="18"/>
      <c r="C3" s="9" t="s">
        <v>118</v>
      </c>
      <c r="D3" s="8">
        <v>0</v>
      </c>
      <c r="E3" s="9" t="s">
        <v>78</v>
      </c>
    </row>
    <row r="4" spans="1:12" ht="57" customHeight="1" x14ac:dyDescent="0.25">
      <c r="A4" s="7" t="s">
        <v>57</v>
      </c>
      <c r="B4" s="18"/>
      <c r="C4" s="9" t="s">
        <v>119</v>
      </c>
      <c r="D4" s="8">
        <v>0</v>
      </c>
      <c r="E4" s="9" t="s">
        <v>79</v>
      </c>
      <c r="J4" t="s">
        <v>55</v>
      </c>
      <c r="K4">
        <f>AVERAGE(D2:D4)</f>
        <v>0</v>
      </c>
      <c r="L4">
        <f>K4/4</f>
        <v>0</v>
      </c>
    </row>
    <row r="5" spans="1:12" ht="58.5" customHeight="1" x14ac:dyDescent="0.25">
      <c r="A5" s="7" t="s">
        <v>58</v>
      </c>
      <c r="B5" s="18" t="s">
        <v>120</v>
      </c>
      <c r="C5" s="9" t="s">
        <v>134</v>
      </c>
      <c r="D5" s="8">
        <v>0</v>
      </c>
      <c r="E5" s="9" t="s">
        <v>80</v>
      </c>
      <c r="J5" t="s">
        <v>120</v>
      </c>
      <c r="K5">
        <f>AVERAGE(D5:D7)</f>
        <v>0</v>
      </c>
      <c r="L5">
        <f t="shared" ref="L5:L6" si="0">K5/4</f>
        <v>0</v>
      </c>
    </row>
    <row r="6" spans="1:12" ht="43.5" customHeight="1" x14ac:dyDescent="0.25">
      <c r="A6" s="7" t="s">
        <v>59</v>
      </c>
      <c r="B6" s="18"/>
      <c r="C6" s="9" t="s">
        <v>135</v>
      </c>
      <c r="D6" s="8">
        <v>0</v>
      </c>
      <c r="E6" s="9" t="s">
        <v>81</v>
      </c>
      <c r="J6" t="s">
        <v>122</v>
      </c>
      <c r="K6">
        <f>AVERAGE(D8:D11)</f>
        <v>0</v>
      </c>
      <c r="L6">
        <f t="shared" si="0"/>
        <v>0</v>
      </c>
    </row>
    <row r="7" spans="1:12" ht="43.5" customHeight="1" x14ac:dyDescent="0.25">
      <c r="A7" s="7" t="s">
        <v>60</v>
      </c>
      <c r="B7" s="18"/>
      <c r="C7" s="9" t="s">
        <v>121</v>
      </c>
      <c r="D7" s="8">
        <v>0</v>
      </c>
    </row>
    <row r="8" spans="1:12" ht="63.75" customHeight="1" x14ac:dyDescent="0.25">
      <c r="A8" s="7" t="s">
        <v>61</v>
      </c>
      <c r="B8" s="18" t="s">
        <v>136</v>
      </c>
      <c r="C8" s="9" t="s">
        <v>137</v>
      </c>
      <c r="D8" s="8">
        <v>0</v>
      </c>
    </row>
    <row r="9" spans="1:12" ht="56.25" customHeight="1" x14ac:dyDescent="0.25">
      <c r="A9" s="7" t="s">
        <v>141</v>
      </c>
      <c r="B9" s="18"/>
      <c r="C9" s="9" t="s">
        <v>138</v>
      </c>
      <c r="D9" s="8">
        <v>0</v>
      </c>
    </row>
    <row r="10" spans="1:12" ht="75.75" customHeight="1" x14ac:dyDescent="0.25">
      <c r="A10" s="7" t="s">
        <v>62</v>
      </c>
      <c r="B10" s="18"/>
      <c r="C10" s="9" t="s">
        <v>139</v>
      </c>
      <c r="D10" s="8">
        <v>0</v>
      </c>
    </row>
    <row r="11" spans="1:12" ht="56.25" customHeight="1" x14ac:dyDescent="0.25">
      <c r="A11" s="7" t="s">
        <v>63</v>
      </c>
      <c r="B11" s="18"/>
      <c r="C11" s="9" t="s">
        <v>140</v>
      </c>
      <c r="D11" s="8">
        <v>0</v>
      </c>
    </row>
  </sheetData>
  <mergeCells count="3">
    <mergeCell ref="B2:B4"/>
    <mergeCell ref="B5:B7"/>
    <mergeCell ref="B8:B11"/>
  </mergeCells>
  <phoneticPr fontId="1" type="noConversion"/>
  <conditionalFormatting sqref="D1 D12:D1048576">
    <cfRule type="cellIs" dxfId="2" priority="2" operator="equal">
      <formula>2</formula>
    </cfRule>
  </conditionalFormatting>
  <conditionalFormatting sqref="D1">
    <cfRule type="cellIs" dxfId="1" priority="7" operator="equal">
      <formula>1</formula>
    </cfRule>
    <cfRule type="cellIs" dxfId="0" priority="8" operator="equal">
      <formula>0</formula>
    </cfRule>
  </conditionalFormatting>
  <conditionalFormatting sqref="D2:D11">
    <cfRule type="colorScale" priority="1">
      <colorScale>
        <cfvo type="num" val="0"/>
        <cfvo type="num" val="2"/>
        <cfvo type="num" val="4"/>
        <color rgb="FFF8696B"/>
        <color rgb="FFFFEB84"/>
        <color rgb="FF63BE7B"/>
      </colorScale>
    </cfRule>
  </conditionalFormatting>
  <dataValidations count="1">
    <dataValidation type="whole" allowBlank="1" showInputMessage="1" showErrorMessage="1" sqref="D2:D11" xr:uid="{3D4DD865-53A9-483D-824D-C19A245847C1}">
      <formula1>0</formula1>
      <formula2>4</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98298-F049-4F47-8AF7-8204B896D556}">
  <dimension ref="B2:D7"/>
  <sheetViews>
    <sheetView workbookViewId="0">
      <selection activeCell="F35" sqref="F35"/>
    </sheetView>
  </sheetViews>
  <sheetFormatPr defaultRowHeight="15" x14ac:dyDescent="0.25"/>
  <cols>
    <col min="2" max="2" width="46.140625" customWidth="1"/>
    <col min="3" max="3" width="28.7109375" bestFit="1" customWidth="1"/>
    <col min="4" max="4" width="23.140625" bestFit="1" customWidth="1"/>
  </cols>
  <sheetData>
    <row r="2" spans="2:4" ht="31.5" x14ac:dyDescent="0.5">
      <c r="C2" s="13" t="s">
        <v>124</v>
      </c>
      <c r="D2" s="13" t="s">
        <v>123</v>
      </c>
    </row>
    <row r="3" spans="2:4" ht="69.95" customHeight="1" x14ac:dyDescent="0.25">
      <c r="B3" s="14" t="s">
        <v>65</v>
      </c>
      <c r="C3" s="15">
        <f>AVERAGE(Culture!D2:D13)</f>
        <v>0</v>
      </c>
      <c r="D3" s="16">
        <f>C3/4*100</f>
        <v>0</v>
      </c>
    </row>
    <row r="4" spans="2:4" ht="69.95" customHeight="1" x14ac:dyDescent="0.25">
      <c r="B4" s="14" t="s">
        <v>0</v>
      </c>
      <c r="C4" s="15">
        <f>AVERAGE(Prevention!D2:D12)</f>
        <v>0</v>
      </c>
      <c r="D4" s="16">
        <f>C4/4*100</f>
        <v>0</v>
      </c>
    </row>
    <row r="5" spans="2:4" ht="69.95" customHeight="1" x14ac:dyDescent="0.25">
      <c r="B5" s="14" t="s">
        <v>66</v>
      </c>
      <c r="C5" s="15">
        <f>AVERAGE(Risk!D2:D13)</f>
        <v>0</v>
      </c>
      <c r="D5" s="16">
        <f>C5/4*100</f>
        <v>0</v>
      </c>
    </row>
    <row r="6" spans="2:4" ht="69.95" customHeight="1" x14ac:dyDescent="0.25">
      <c r="B6" s="14" t="s">
        <v>64</v>
      </c>
      <c r="C6" s="15">
        <f>AVERAGE('Victims and Survivors'!D2:D10)</f>
        <v>0</v>
      </c>
      <c r="D6" s="16">
        <f>C6/4*100</f>
        <v>0</v>
      </c>
    </row>
    <row r="7" spans="2:4" ht="69.95" customHeight="1" x14ac:dyDescent="0.25">
      <c r="B7" s="14" t="s">
        <v>67</v>
      </c>
      <c r="C7" s="15">
        <f>AVERAGE(Learning!D2:D11)</f>
        <v>0</v>
      </c>
      <c r="D7" s="16">
        <f>C7/4*100</f>
        <v>0</v>
      </c>
    </row>
  </sheetData>
  <conditionalFormatting sqref="D3:D7">
    <cfRule type="colorScale" priority="10">
      <colorScale>
        <cfvo type="min"/>
        <cfvo type="percentile" val="50"/>
        <cfvo type="max"/>
        <color rgb="FFF8696B"/>
        <color rgb="FFFFEB84"/>
        <color rgb="FF63BE7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Culture</vt:lpstr>
      <vt:lpstr>Prevention</vt:lpstr>
      <vt:lpstr>Risk</vt:lpstr>
      <vt:lpstr>Victims and Survivors</vt:lpstr>
      <vt:lpstr>Learning</vt:lpstr>
      <vt:lpstr>Overview</vt:lpstr>
      <vt:lpstr>Risk!_Hlk139026106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Nunney</dc:creator>
  <cp:lastModifiedBy>Sam Nunney</cp:lastModifiedBy>
  <dcterms:created xsi:type="dcterms:W3CDTF">2023-02-27T08:22:37Z</dcterms:created>
  <dcterms:modified xsi:type="dcterms:W3CDTF">2023-10-09T13:26:36Z</dcterms:modified>
</cp:coreProperties>
</file>