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am.nunney\Downloads\"/>
    </mc:Choice>
  </mc:AlternateContent>
  <xr:revisionPtr revIDLastSave="0" documentId="13_ncr:1_{DD1A1769-4FEC-4639-B146-4F7C71D58FAD}" xr6:coauthVersionLast="47" xr6:coauthVersionMax="47" xr10:uidLastSave="{00000000-0000-0000-0000-000000000000}"/>
  <bookViews>
    <workbookView xWindow="-120" yWindow="-120" windowWidth="33075" windowHeight="22800" xr2:uid="{9659209C-1C92-43E8-8BF3-E8C6555B950D}"/>
  </bookViews>
  <sheets>
    <sheet name="Culture" sheetId="2" r:id="rId1"/>
    <sheet name="Prevention" sheetId="1" r:id="rId2"/>
    <sheet name="Risk" sheetId="3" r:id="rId3"/>
    <sheet name="Victims and Survivors" sheetId="4" r:id="rId4"/>
    <sheet name="Learning" sheetId="5" r:id="rId5"/>
    <sheet name="Overview" sheetId="6" r:id="rId6"/>
  </sheets>
  <definedNames>
    <definedName name="_Hlk139026106" localSheetId="2">Risk!$C$8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6" l="1"/>
  <c r="L6" i="5"/>
  <c r="L5" i="5"/>
  <c r="L4" i="5"/>
  <c r="K9" i="3"/>
  <c r="K8" i="3"/>
  <c r="K7" i="3"/>
  <c r="K6" i="3"/>
  <c r="K7" i="2"/>
  <c r="K6" i="2"/>
  <c r="K5" i="2"/>
  <c r="J8" i="1"/>
  <c r="J7" i="1"/>
  <c r="K7" i="1" s="1"/>
  <c r="J6" i="1"/>
  <c r="J5" i="1"/>
  <c r="K6" i="4"/>
  <c r="K5" i="4"/>
  <c r="L5" i="4" s="1"/>
  <c r="C7" i="6"/>
  <c r="D7" i="6" s="1"/>
  <c r="K6" i="1" l="1"/>
  <c r="M6" i="5"/>
  <c r="M5" i="5"/>
  <c r="M4" i="5"/>
  <c r="L6" i="4"/>
  <c r="C6" i="6"/>
  <c r="D6" i="6" s="1"/>
  <c r="K4" i="4"/>
  <c r="L4" i="4" s="1"/>
  <c r="L6" i="3"/>
  <c r="L7" i="3"/>
  <c r="L8" i="3"/>
  <c r="L9" i="3"/>
  <c r="C5" i="6"/>
  <c r="D5" i="6" s="1"/>
  <c r="K5" i="1"/>
  <c r="L6" i="2"/>
  <c r="L7" i="2"/>
  <c r="D3" i="6"/>
  <c r="L5" i="2"/>
  <c r="K8" i="1"/>
  <c r="C4" i="6"/>
  <c r="D4" i="6" s="1"/>
</calcChain>
</file>

<file path=xl/sharedStrings.xml><?xml version="1.0" encoding="utf-8"?>
<sst xmlns="http://schemas.openxmlformats.org/spreadsheetml/2006/main" count="154" uniqueCount="95">
  <si>
    <t>Prevention</t>
  </si>
  <si>
    <t>Messaging</t>
  </si>
  <si>
    <t>Number</t>
  </si>
  <si>
    <t>Theme</t>
  </si>
  <si>
    <t>Indicator</t>
  </si>
  <si>
    <t>Activities</t>
  </si>
  <si>
    <t>Buildings</t>
  </si>
  <si>
    <t>Met</t>
  </si>
  <si>
    <t xml:space="preserve">Buildings </t>
  </si>
  <si>
    <t>Culture</t>
  </si>
  <si>
    <t>Leadership</t>
  </si>
  <si>
    <t>Capacity</t>
  </si>
  <si>
    <t>Recognising Risk</t>
  </si>
  <si>
    <t>Risk Assessments</t>
  </si>
  <si>
    <t>Partnership Working</t>
  </si>
  <si>
    <t>Engagement</t>
  </si>
  <si>
    <t>Disclosure</t>
  </si>
  <si>
    <t>Support</t>
  </si>
  <si>
    <t>Safeguarding Learning</t>
  </si>
  <si>
    <t>Victims and Survivors</t>
  </si>
  <si>
    <t>Culture, Leadership and Capacity</t>
  </si>
  <si>
    <t>Recognising Assessing and Managing Risk</t>
  </si>
  <si>
    <t>Learning, Supervision and  Support</t>
  </si>
  <si>
    <t>0 = Not Met</t>
  </si>
  <si>
    <t>1 = Minimally Met</t>
  </si>
  <si>
    <t>2 = Partially Met</t>
  </si>
  <si>
    <t>3 = Mostly Met</t>
  </si>
  <si>
    <t>4 = Fully Met</t>
  </si>
  <si>
    <t>Recruitment and People Management</t>
  </si>
  <si>
    <t>Information Management</t>
  </si>
  <si>
    <t>Clergy Support</t>
  </si>
  <si>
    <t>Supervision and Support of Safeguarding Professionals and Teams</t>
  </si>
  <si>
    <t>Standard %</t>
  </si>
  <si>
    <t>Average Score</t>
  </si>
  <si>
    <t>Supervision and Support of Safeguarding Roles</t>
  </si>
  <si>
    <t>1</t>
  </si>
  <si>
    <t>2</t>
  </si>
  <si>
    <t>3</t>
  </si>
  <si>
    <t>4</t>
  </si>
  <si>
    <t>5</t>
  </si>
  <si>
    <t>6</t>
  </si>
  <si>
    <t>7</t>
  </si>
  <si>
    <t>8</t>
  </si>
  <si>
    <t xml:space="preserve">Our Diocese fosters and promotes a safe and healthy culture. </t>
  </si>
  <si>
    <t xml:space="preserve">Our Diocese has effective collaboration between those in the safeguarding team and other internal departments.  </t>
  </si>
  <si>
    <t>Our Diocese has a functional DSAP to provide effective safeguarding oversight and challenge.</t>
  </si>
  <si>
    <t xml:space="preserve">Our Diocese explores the competence in safeguarding understanding and behaviour of candidates’ applying for the ‘Diocesan Secretary’ (or equivalent) role. </t>
  </si>
  <si>
    <t>Our Diocese has leaders that promote the welfare and voice of children, vulnerable adults, victims and survivors of abuse, as well as those who are the subject of concerns or allegations of abuse.</t>
  </si>
  <si>
    <t>Our Diocese has leaders that improve their own knowledge of current safeguarding matters and promote an active desire for continuous professional development in this area among those for whom they are responsible.</t>
  </si>
  <si>
    <t xml:space="preserve">Our Diocese has leaders that seek and respond to feedback. </t>
  </si>
  <si>
    <t>Our Diocese has leaders that seek, listen, and respect the views of those with professional safeguarding expertise.</t>
  </si>
  <si>
    <t>Our Diocese explores safeguarding issues in a meaningful way when undertaking cathedral and parish visitations, reviews, audits etc.</t>
  </si>
  <si>
    <t xml:space="preserve">Our Diocese reviews its safeguarding needs and demands, covering the five key safeguarding standards. </t>
  </si>
  <si>
    <t xml:space="preserve">Our Diocese resources safeguarding adequately to ensure that those in safeguarding roles do not work more than their contracted hours to fulfil their safeguarding responsibilities. </t>
  </si>
  <si>
    <t xml:space="preserve">Our Diocese discusses safeguarding understanding in individual reviews and/or supervision meetings. </t>
  </si>
  <si>
    <t xml:space="preserve">Our Diocese provides a range of good materials and methods to promote safeguarding to all audiences (e.g., children and young people). </t>
  </si>
  <si>
    <t>Our Diocese regularly discusses safeguarding at leadership, staff and volunteer meetings.</t>
  </si>
  <si>
    <t xml:space="preserve">Our Diocese develops, adopts and shares good safeguarding practice.  </t>
  </si>
  <si>
    <t>Our Diocese considers the needs, experiences and voices of children, vulnerable adults, and survivors in prevention planning.</t>
  </si>
  <si>
    <t>Our Diocese raises awareness of different kinds of abuse (e.g., domestic and spiritual abuse) and contemporary safeguarding issues (e.g., modern slavery, county lines).</t>
  </si>
  <si>
    <t>Our Diocese has an oversight of how well risk is managed for all church activities across the diocese.</t>
  </si>
  <si>
    <t>Our Diocese avoids lone working (appropriate precautions are taken to keep everyone safe when it is necessary and unavoidable).</t>
  </si>
  <si>
    <t>Our Diocese understands appropriate boundaries (e.g., touch, in respect of passing the peace and hugs by the Welcome Team).</t>
  </si>
  <si>
    <t>Our Diocese has an oversight of the safeguarding risks that are associated with the layout of church buildings within the diocese (e.g., access to toilets and potential blind spots).</t>
  </si>
  <si>
    <t>Our Diocese follows “Safer Recruitment and People Management” House of Bishops’ guidance and has an oversight of its implementation within parishes.</t>
  </si>
  <si>
    <t xml:space="preserve">Our Diocese identifies, reports and responds to concerns that constitute a safeguarding matter, in accordance with House of Bishops guidance/Code and statutory guidelines. </t>
  </si>
  <si>
    <t>Our Diocese undertakes collaborative discussions to identify safeguarding cases and direct cases that are best dealt with elsewhere to other teams (e.g., HR).</t>
  </si>
  <si>
    <t>Our Diocese records all concerns in a clear and concise manner and provides a narrative of actions and rationale for decision-making.</t>
  </si>
  <si>
    <t>Our Diocese stores and shares all personal information in ways which are compliant with data protection legislation and the GDPR.</t>
  </si>
  <si>
    <t>Our Diocese has information sharing agreements in place (when required) and abides by them.</t>
  </si>
  <si>
    <t>Our Diocese shares safeguarding information through work-provided (non-personal) forms of communication.</t>
  </si>
  <si>
    <t>Our Diocese ensures that risk assessments are effective in preventing further harm and are informed by national training and tools.</t>
  </si>
  <si>
    <t>Our Diocese undertakes risk assessments of respondents in respect of their own wellbeing and risk of harm, and offers a trained Link Person, who ensures that their support needs are met.</t>
  </si>
  <si>
    <t xml:space="preserve">Our Diocese puts Church Safety Plans in place when they are needed in order to manage risk, with agreed review points that reflect the assessed risk level. </t>
  </si>
  <si>
    <t>Our Diocese has the quality of dialogue within Core Groups is effective in identifying and managing risk.</t>
  </si>
  <si>
    <t>Our Diocese is regularly in contact with all relevant statutory agencies, relevant Church bodies, and any other safeguarding partnerships in their locality, which enables risk to be appropriately assessed and managed.</t>
  </si>
  <si>
    <t>Our Diocese engages with victims and survivors.</t>
  </si>
  <si>
    <t xml:space="preserve">Our Diocese hears, respects, believes and genuinely cares for those who are reporting abuse.   </t>
  </si>
  <si>
    <t>Our Diocese responds to safeguarding disclosures in a victim-centred and trauma-informed way.</t>
  </si>
  <si>
    <t>Our Diocese is aware of the routes to disclosure and the processes that follows and can communicate that to those who report abuse.</t>
  </si>
  <si>
    <t>Our Diocese acts on safeguarding concerns appropriately, transparently and in a timely manner.</t>
  </si>
  <si>
    <t>Our Diocese fulfils the support requirements set out in the “Responding Well to Victims and Survivors of Abuse” House of Bishops’ Guidance.</t>
  </si>
  <si>
    <t xml:space="preserve">Our Diocese also supports victims and survivors of non-Church based abuse, abuse within churches other than the Church of England, and those with broader safeguarding issues (e.g., mental health, homelessness) in accessing relevant support services. </t>
  </si>
  <si>
    <t xml:space="preserve">Our Diocese ensures that the Bible and Christian theology is used with victims and survivors sensitively and with their consent, to provide care and support. </t>
  </si>
  <si>
    <t>Our Diocese delivers safeguarding learning following the models described in the Safeguarding Learning and Development Framework and evaluates its impact on behaviour.</t>
  </si>
  <si>
    <t>Our Diocese has oversight over which Church Officers are up to date with their safeguarding learning and development requirements, in line with their roles and responsibilities.</t>
  </si>
  <si>
    <t>Our Diocese enables those who deliver safeguarding training to deliver effectively by allowing them to seek support and feedback.</t>
  </si>
  <si>
    <t xml:space="preserve">Our Diocese provides the type and quantity of support to its clergy that will meet their emotional and psychological needs arising from the traumatic impact of their work. </t>
  </si>
  <si>
    <t xml:space="preserve">Our Diocese ensures that Ministerial Development Reviews take place regularly and that safeguarding developments are a part of them. </t>
  </si>
  <si>
    <t>Our Diocese ensures that those in the Diocesan Safeguarding Team attend induction programmes.</t>
  </si>
  <si>
    <t>Our Diocese ensures that those in safeguarding roles across the diocese are well supported and feel part of a team.</t>
  </si>
  <si>
    <t>Our Diocese has a Diocesan Safeguarding Team that receives supervision from an appropriately experienced and trained supervisor, using a nationally agreed supervision model.</t>
  </si>
  <si>
    <t>Our Diocese has a Diocesan Safeguarding Team that develops their expertise and application of the latest developments in safeguarding.</t>
  </si>
  <si>
    <t>9</t>
  </si>
  <si>
    <t>Our Diocese offers support to others who are affected by safeguarding concerns and allegations (e.g., including family and friends of both victim and respondent, the parish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</si>
</sst>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8"/>
      <name val="Calibri"/>
      <family val="2"/>
      <scheme val="minor"/>
    </font>
    <font>
      <sz val="12"/>
      <color theme="1"/>
      <name val="Calibri"/>
      <family val="2"/>
      <scheme val="minor"/>
    </font>
    <font>
      <sz val="24"/>
      <color theme="1"/>
      <name val="Calibri"/>
      <family val="2"/>
      <scheme val="minor"/>
    </font>
    <font>
      <sz val="14"/>
      <color theme="1"/>
      <name val="Calibri"/>
      <family val="2"/>
      <scheme val="minor"/>
    </font>
    <font>
      <sz val="14"/>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wrapText="1"/>
    </xf>
    <xf numFmtId="0" fontId="0" fillId="0" borderId="0" xfId="0" applyAlignment="1">
      <alignment horizontal="center" vertical="center" wrapText="1"/>
    </xf>
    <xf numFmtId="2" fontId="0" fillId="0" borderId="0" xfId="0" applyNumberFormat="1"/>
    <xf numFmtId="0" fontId="0" fillId="0" borderId="0" xfId="0" applyAlignment="1">
      <alignment horizont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164" fontId="3" fillId="0" borderId="0" xfId="0" applyNumberFormat="1" applyFont="1" applyAlignment="1">
      <alignment horizontal="center" vertical="center"/>
    </xf>
    <xf numFmtId="1"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horizontal="center" vertical="center"/>
    </xf>
    <xf numFmtId="0" fontId="4" fillId="0" borderId="0" xfId="0" applyFont="1" applyAlignment="1">
      <alignment horizontal="center" vertical="center" wrapText="1"/>
    </xf>
  </cellXfs>
  <cellStyles count="1">
    <cellStyle name="Normal" xfId="0" builtinId="0"/>
  </cellStyles>
  <dxfs count="9">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Culture,</a:t>
            </a:r>
            <a:r>
              <a:rPr lang="en-GB" sz="2400" b="1" baseline="0"/>
              <a:t> Leadership and Capacity</a:t>
            </a:r>
            <a:endParaRPr lang="en-GB" sz="2400" b="1"/>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32171400130591"/>
          <c:y val="0.14263272667746291"/>
          <c:w val="0.73535647232049561"/>
          <c:h val="0.83020064550600114"/>
        </c:manualLayout>
      </c:layout>
      <c:radarChart>
        <c:radarStyle val="filled"/>
        <c:varyColors val="0"/>
        <c:ser>
          <c:idx val="0"/>
          <c:order val="0"/>
          <c:spPr>
            <a:solidFill>
              <a:schemeClr val="accent1"/>
            </a:solidFill>
            <a:ln>
              <a:noFill/>
            </a:ln>
            <a:effectLst/>
          </c:spPr>
          <c:cat>
            <c:strRef>
              <c:f>Culture!$J$5:$J$7</c:f>
              <c:strCache>
                <c:ptCount val="3"/>
                <c:pt idx="0">
                  <c:v>Culture</c:v>
                </c:pt>
                <c:pt idx="1">
                  <c:v>Leadership</c:v>
                </c:pt>
                <c:pt idx="2">
                  <c:v>Capacity</c:v>
                </c:pt>
              </c:strCache>
            </c:strRef>
          </c:cat>
          <c:val>
            <c:numRef>
              <c:f>Culture!$L$5:$L$7</c:f>
              <c:numCache>
                <c:formatCode>0.00</c:formatCode>
                <c:ptCount val="3"/>
                <c:pt idx="0">
                  <c:v>0</c:v>
                </c:pt>
                <c:pt idx="1">
                  <c:v>0</c:v>
                </c:pt>
                <c:pt idx="2">
                  <c:v>0</c:v>
                </c:pt>
              </c:numCache>
            </c:numRef>
          </c:val>
          <c:extLst>
            <c:ext xmlns:c16="http://schemas.microsoft.com/office/drawing/2014/chart" uri="{C3380CC4-5D6E-409C-BE32-E72D297353CC}">
              <c16:uniqueId val="{00000000-8AB6-496B-9749-3984857D8718}"/>
            </c:ext>
          </c:extLst>
        </c:ser>
        <c:dLbls>
          <c:showLegendKey val="0"/>
          <c:showVal val="0"/>
          <c:showCatName val="0"/>
          <c:showSerName val="0"/>
          <c:showPercent val="0"/>
          <c:showBubbleSize val="0"/>
        </c:dLbls>
        <c:axId val="443702592"/>
        <c:axId val="132057264"/>
      </c:radarChart>
      <c:catAx>
        <c:axId val="443702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32057264"/>
        <c:crosses val="autoZero"/>
        <c:auto val="1"/>
        <c:lblAlgn val="ctr"/>
        <c:lblOffset val="100"/>
        <c:noMultiLvlLbl val="0"/>
      </c:catAx>
      <c:valAx>
        <c:axId val="132057264"/>
        <c:scaling>
          <c:orientation val="minMax"/>
          <c:max val="1"/>
          <c:min val="0"/>
        </c:scaling>
        <c:delete val="1"/>
        <c:axPos val="l"/>
        <c:majorGridlines>
          <c:spPr>
            <a:ln w="9525" cap="flat" cmpd="sng" algn="ctr">
              <a:solidFill>
                <a:schemeClr val="tx1"/>
              </a:solidFill>
              <a:round/>
            </a:ln>
            <a:effectLst/>
          </c:spPr>
        </c:majorGridlines>
        <c:numFmt formatCode="0.00" sourceLinked="1"/>
        <c:majorTickMark val="out"/>
        <c:minorTickMark val="none"/>
        <c:tickLblPos val="nextTo"/>
        <c:crossAx val="44370259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Prevention</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Prevention!$I$5:$I$8</c:f>
              <c:strCache>
                <c:ptCount val="4"/>
                <c:pt idx="0">
                  <c:v>Recruitment and People Management</c:v>
                </c:pt>
                <c:pt idx="1">
                  <c:v>Messaging</c:v>
                </c:pt>
                <c:pt idx="2">
                  <c:v>Activities</c:v>
                </c:pt>
                <c:pt idx="3">
                  <c:v>Buildings </c:v>
                </c:pt>
              </c:strCache>
            </c:strRef>
          </c:cat>
          <c:val>
            <c:numRef>
              <c:f>Prevention!$K$5:$K$8</c:f>
              <c:numCache>
                <c:formatCode>0.00</c:formatCode>
                <c:ptCount val="4"/>
                <c:pt idx="0">
                  <c:v>0</c:v>
                </c:pt>
                <c:pt idx="1">
                  <c:v>0</c:v>
                </c:pt>
                <c:pt idx="2">
                  <c:v>0</c:v>
                </c:pt>
                <c:pt idx="3">
                  <c:v>0</c:v>
                </c:pt>
              </c:numCache>
            </c:numRef>
          </c:val>
          <c:extLst>
            <c:ext xmlns:c16="http://schemas.microsoft.com/office/drawing/2014/chart" uri="{C3380CC4-5D6E-409C-BE32-E72D297353CC}">
              <c16:uniqueId val="{00000000-14A1-4AE3-AB88-F0E01909E20C}"/>
            </c:ext>
          </c:extLst>
        </c:ser>
        <c:dLbls>
          <c:showLegendKey val="0"/>
          <c:showVal val="0"/>
          <c:showCatName val="0"/>
          <c:showSerName val="0"/>
          <c:showPercent val="0"/>
          <c:showBubbleSize val="0"/>
        </c:dLbls>
        <c:axId val="2055429887"/>
        <c:axId val="2055426527"/>
      </c:radarChart>
      <c:catAx>
        <c:axId val="20554298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55426527"/>
        <c:crosses val="autoZero"/>
        <c:auto val="1"/>
        <c:lblAlgn val="ctr"/>
        <c:lblOffset val="100"/>
        <c:noMultiLvlLbl val="0"/>
      </c:catAx>
      <c:valAx>
        <c:axId val="2055426527"/>
        <c:scaling>
          <c:orientation val="minMax"/>
        </c:scaling>
        <c:delete val="1"/>
        <c:axPos val="l"/>
        <c:majorGridlines>
          <c:spPr>
            <a:ln w="9525" cap="flat" cmpd="sng" algn="ctr">
              <a:solidFill>
                <a:schemeClr val="tx1"/>
              </a:solidFill>
              <a:round/>
            </a:ln>
            <a:effectLst/>
          </c:spPr>
        </c:majorGridlines>
        <c:numFmt formatCode="0.00" sourceLinked="1"/>
        <c:majorTickMark val="none"/>
        <c:minorTickMark val="none"/>
        <c:tickLblPos val="nextTo"/>
        <c:crossAx val="2055429887"/>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Recognising</a:t>
            </a:r>
            <a:r>
              <a:rPr lang="en-GB" sz="2400" b="1" baseline="0"/>
              <a:t>, Assessing and Managing Risk</a:t>
            </a:r>
            <a:endParaRPr lang="en-GB" sz="2400" b="1"/>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345916256959962"/>
          <c:y val="0.23223930705231266"/>
          <c:w val="0.58616392267531825"/>
          <c:h val="0.58161131357907458"/>
        </c:manualLayout>
      </c:layout>
      <c:radarChart>
        <c:radarStyle val="filled"/>
        <c:varyColors val="0"/>
        <c:ser>
          <c:idx val="0"/>
          <c:order val="0"/>
          <c:spPr>
            <a:solidFill>
              <a:schemeClr val="accent1"/>
            </a:solidFill>
            <a:ln>
              <a:noFill/>
            </a:ln>
            <a:effectLst/>
          </c:spPr>
          <c:cat>
            <c:strRef>
              <c:f>Risk!$J$6:$J$9</c:f>
              <c:strCache>
                <c:ptCount val="4"/>
                <c:pt idx="0">
                  <c:v>Recognising Risk</c:v>
                </c:pt>
                <c:pt idx="1">
                  <c:v>Information Management</c:v>
                </c:pt>
                <c:pt idx="2">
                  <c:v>Risk Assessments</c:v>
                </c:pt>
                <c:pt idx="3">
                  <c:v>Partnership Working</c:v>
                </c:pt>
              </c:strCache>
            </c:strRef>
          </c:cat>
          <c:val>
            <c:numRef>
              <c:f>Risk!$L$6:$L$9</c:f>
              <c:numCache>
                <c:formatCode>0.00</c:formatCode>
                <c:ptCount val="4"/>
                <c:pt idx="0">
                  <c:v>0</c:v>
                </c:pt>
                <c:pt idx="1">
                  <c:v>0</c:v>
                </c:pt>
                <c:pt idx="2">
                  <c:v>0</c:v>
                </c:pt>
                <c:pt idx="3">
                  <c:v>0</c:v>
                </c:pt>
              </c:numCache>
            </c:numRef>
          </c:val>
          <c:extLst>
            <c:ext xmlns:c16="http://schemas.microsoft.com/office/drawing/2014/chart" uri="{C3380CC4-5D6E-409C-BE32-E72D297353CC}">
              <c16:uniqueId val="{00000000-0A46-4F21-A7BA-4A767A3281EE}"/>
            </c:ext>
          </c:extLst>
        </c:ser>
        <c:dLbls>
          <c:showLegendKey val="0"/>
          <c:showVal val="0"/>
          <c:showCatName val="0"/>
          <c:showSerName val="0"/>
          <c:showPercent val="0"/>
          <c:showBubbleSize val="0"/>
        </c:dLbls>
        <c:axId val="2077955632"/>
        <c:axId val="2077957712"/>
      </c:radarChart>
      <c:catAx>
        <c:axId val="2077955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77957712"/>
        <c:crosses val="autoZero"/>
        <c:auto val="1"/>
        <c:lblAlgn val="ctr"/>
        <c:lblOffset val="100"/>
        <c:noMultiLvlLbl val="0"/>
      </c:catAx>
      <c:valAx>
        <c:axId val="2077957712"/>
        <c:scaling>
          <c:orientation val="minMax"/>
          <c:max val="1"/>
          <c:min val="0"/>
        </c:scaling>
        <c:delete val="1"/>
        <c:axPos val="l"/>
        <c:majorGridlines>
          <c:spPr>
            <a:ln w="9525" cap="flat" cmpd="sng" algn="ctr">
              <a:solidFill>
                <a:schemeClr val="tx1"/>
              </a:solidFill>
              <a:round/>
            </a:ln>
            <a:effectLst/>
          </c:spPr>
        </c:majorGridlines>
        <c:numFmt formatCode="0.00" sourceLinked="1"/>
        <c:majorTickMark val="out"/>
        <c:minorTickMark val="none"/>
        <c:tickLblPos val="nextTo"/>
        <c:crossAx val="207795563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Victims and Survivors</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393631629080744"/>
          <c:y val="0.14598755817192424"/>
          <c:w val="0.6085210657409893"/>
          <c:h val="0.81814073143972499"/>
        </c:manualLayout>
      </c:layout>
      <c:radarChart>
        <c:radarStyle val="filled"/>
        <c:varyColors val="0"/>
        <c:ser>
          <c:idx val="0"/>
          <c:order val="0"/>
          <c:spPr>
            <a:solidFill>
              <a:schemeClr val="accent1"/>
            </a:solidFill>
            <a:ln>
              <a:noFill/>
            </a:ln>
            <a:effectLst/>
          </c:spPr>
          <c:cat>
            <c:strRef>
              <c:f>'Victims and Survivors'!$J$4:$J$6</c:f>
              <c:strCache>
                <c:ptCount val="3"/>
                <c:pt idx="0">
                  <c:v>Engagement</c:v>
                </c:pt>
                <c:pt idx="1">
                  <c:v>Disclosure</c:v>
                </c:pt>
                <c:pt idx="2">
                  <c:v>Support</c:v>
                </c:pt>
              </c:strCache>
            </c:strRef>
          </c:cat>
          <c:val>
            <c:numRef>
              <c:f>'Victims and Survivors'!$L$4:$L$6</c:f>
              <c:numCache>
                <c:formatCode>General</c:formatCode>
                <c:ptCount val="3"/>
                <c:pt idx="0">
                  <c:v>0</c:v>
                </c:pt>
                <c:pt idx="1">
                  <c:v>0</c:v>
                </c:pt>
                <c:pt idx="2">
                  <c:v>0</c:v>
                </c:pt>
              </c:numCache>
            </c:numRef>
          </c:val>
          <c:extLst>
            <c:ext xmlns:c16="http://schemas.microsoft.com/office/drawing/2014/chart" uri="{C3380CC4-5D6E-409C-BE32-E72D297353CC}">
              <c16:uniqueId val="{00000000-98F7-4A0C-844C-5064253FD74D}"/>
            </c:ext>
          </c:extLst>
        </c:ser>
        <c:dLbls>
          <c:showLegendKey val="0"/>
          <c:showVal val="0"/>
          <c:showCatName val="0"/>
          <c:showSerName val="0"/>
          <c:showPercent val="0"/>
          <c:showBubbleSize val="0"/>
        </c:dLbls>
        <c:axId val="200136480"/>
        <c:axId val="200125248"/>
      </c:radarChart>
      <c:catAx>
        <c:axId val="20013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0125248"/>
        <c:crosses val="autoZero"/>
        <c:auto val="1"/>
        <c:lblAlgn val="ctr"/>
        <c:lblOffset val="100"/>
        <c:noMultiLvlLbl val="0"/>
      </c:catAx>
      <c:valAx>
        <c:axId val="200125248"/>
        <c:scaling>
          <c:orientation val="minMax"/>
          <c:max val="1"/>
        </c:scaling>
        <c:delete val="1"/>
        <c:axPos val="l"/>
        <c:majorGridlines>
          <c:spPr>
            <a:ln w="9525" cap="flat" cmpd="sng" algn="ctr">
              <a:solidFill>
                <a:schemeClr val="tx1"/>
              </a:solidFill>
              <a:round/>
            </a:ln>
            <a:effectLst/>
          </c:spPr>
        </c:majorGridlines>
        <c:numFmt formatCode="General" sourceLinked="1"/>
        <c:majorTickMark val="none"/>
        <c:minorTickMark val="none"/>
        <c:tickLblPos val="nextTo"/>
        <c:crossAx val="200136480"/>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Safeguarding Learning, Supervision and Support</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Learning!$K$4:$K$6</c:f>
              <c:strCache>
                <c:ptCount val="3"/>
                <c:pt idx="0">
                  <c:v>Safeguarding Learning</c:v>
                </c:pt>
                <c:pt idx="1">
                  <c:v>Clergy Support</c:v>
                </c:pt>
                <c:pt idx="2">
                  <c:v>Supervision and Support of Safeguarding Professionals and Teams</c:v>
                </c:pt>
              </c:strCache>
            </c:strRef>
          </c:cat>
          <c:val>
            <c:numRef>
              <c:f>Learning!$M$4:$M$6</c:f>
              <c:numCache>
                <c:formatCode>General</c:formatCode>
                <c:ptCount val="3"/>
                <c:pt idx="0">
                  <c:v>0</c:v>
                </c:pt>
                <c:pt idx="1">
                  <c:v>0</c:v>
                </c:pt>
                <c:pt idx="2">
                  <c:v>0</c:v>
                </c:pt>
              </c:numCache>
            </c:numRef>
          </c:val>
          <c:extLst>
            <c:ext xmlns:c16="http://schemas.microsoft.com/office/drawing/2014/chart" uri="{C3380CC4-5D6E-409C-BE32-E72D297353CC}">
              <c16:uniqueId val="{00000000-185C-4771-9983-26D0C1C2DCEF}"/>
            </c:ext>
          </c:extLst>
        </c:ser>
        <c:dLbls>
          <c:showLegendKey val="0"/>
          <c:showVal val="0"/>
          <c:showCatName val="0"/>
          <c:showSerName val="0"/>
          <c:showPercent val="0"/>
          <c:showBubbleSize val="0"/>
        </c:dLbls>
        <c:axId val="2081909248"/>
        <c:axId val="2081907168"/>
      </c:radarChart>
      <c:catAx>
        <c:axId val="208190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81907168"/>
        <c:crosses val="autoZero"/>
        <c:auto val="1"/>
        <c:lblAlgn val="ctr"/>
        <c:lblOffset val="100"/>
        <c:noMultiLvlLbl val="0"/>
      </c:catAx>
      <c:valAx>
        <c:axId val="2081907168"/>
        <c:scaling>
          <c:orientation val="minMax"/>
          <c:max val="1"/>
        </c:scaling>
        <c:delete val="1"/>
        <c:axPos val="l"/>
        <c:majorGridlines>
          <c:spPr>
            <a:ln w="9525" cap="flat" cmpd="sng" algn="ctr">
              <a:solidFill>
                <a:schemeClr val="tx1"/>
              </a:solidFill>
              <a:round/>
            </a:ln>
            <a:effectLst/>
          </c:spPr>
        </c:majorGridlines>
        <c:numFmt formatCode="General" sourceLinked="1"/>
        <c:majorTickMark val="none"/>
        <c:minorTickMark val="none"/>
        <c:tickLblPos val="nextTo"/>
        <c:crossAx val="2081909248"/>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GB" sz="2400"/>
              <a:t>Safeguarding</a:t>
            </a:r>
            <a:r>
              <a:rPr lang="en-GB" sz="2400" baseline="0"/>
              <a:t> Standards Overview</a:t>
            </a:r>
            <a:endParaRPr lang="en-GB" sz="2400"/>
          </a:p>
        </c:rich>
      </c:tx>
      <c:layout>
        <c:manualLayout>
          <c:xMode val="edge"/>
          <c:yMode val="edge"/>
          <c:x val="0.30437296296296296"/>
          <c:y val="4.3238909527222008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Overview!$B$3:$B$7</c:f>
              <c:strCache>
                <c:ptCount val="5"/>
                <c:pt idx="0">
                  <c:v>Culture, Leadership and Capacity</c:v>
                </c:pt>
                <c:pt idx="1">
                  <c:v>Prevention</c:v>
                </c:pt>
                <c:pt idx="2">
                  <c:v>Recognising Assessing and Managing Risk</c:v>
                </c:pt>
                <c:pt idx="3">
                  <c:v>Victims and Survivors</c:v>
                </c:pt>
                <c:pt idx="4">
                  <c:v>Learning, Supervision and  Support</c:v>
                </c:pt>
              </c:strCache>
            </c:strRef>
          </c:cat>
          <c:val>
            <c:numRef>
              <c:f>Overview!$D$3:$D$7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6F3-48B9-9227-664BD502770B}"/>
            </c:ext>
          </c:extLst>
        </c:ser>
        <c:dLbls>
          <c:showLegendKey val="0"/>
          <c:showVal val="0"/>
          <c:showCatName val="0"/>
          <c:showSerName val="0"/>
          <c:showPercent val="0"/>
          <c:showBubbleSize val="0"/>
        </c:dLbls>
        <c:axId val="200135232"/>
        <c:axId val="200138976"/>
      </c:radarChart>
      <c:catAx>
        <c:axId val="20013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00138976"/>
        <c:crosses val="autoZero"/>
        <c:auto val="1"/>
        <c:lblAlgn val="ctr"/>
        <c:lblOffset val="100"/>
        <c:noMultiLvlLbl val="0"/>
      </c:catAx>
      <c:valAx>
        <c:axId val="200138976"/>
        <c:scaling>
          <c:orientation val="minMax"/>
          <c:max val="100"/>
          <c:min val="0"/>
        </c:scaling>
        <c:delete val="1"/>
        <c:axPos val="l"/>
        <c:majorGridlines>
          <c:spPr>
            <a:ln w="9525" cap="flat" cmpd="sng" algn="ctr">
              <a:solidFill>
                <a:schemeClr val="tx1"/>
              </a:solidFill>
              <a:round/>
            </a:ln>
            <a:effectLst/>
          </c:spPr>
        </c:majorGridlines>
        <c:numFmt formatCode="0" sourceLinked="1"/>
        <c:majorTickMark val="out"/>
        <c:minorTickMark val="none"/>
        <c:tickLblPos val="nextTo"/>
        <c:crossAx val="200135232"/>
        <c:crosses val="autoZero"/>
        <c:crossBetween val="between"/>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234313</xdr:colOff>
      <xdr:row>1</xdr:row>
      <xdr:rowOff>63012</xdr:rowOff>
    </xdr:from>
    <xdr:to>
      <xdr:col>21</xdr:col>
      <xdr:colOff>495300</xdr:colOff>
      <xdr:row>11</xdr:row>
      <xdr:rowOff>500062</xdr:rowOff>
    </xdr:to>
    <xdr:graphicFrame macro="">
      <xdr:nvGraphicFramePr>
        <xdr:cNvPr id="2" name="Chart 1">
          <a:extLst>
            <a:ext uri="{FF2B5EF4-FFF2-40B4-BE49-F238E27FC236}">
              <a16:creationId xmlns:a16="http://schemas.microsoft.com/office/drawing/2014/main" id="{928E05E1-F220-96EA-2A3E-13BBC2F591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147489</xdr:colOff>
      <xdr:row>1</xdr:row>
      <xdr:rowOff>196502</xdr:rowOff>
    </xdr:from>
    <xdr:to>
      <xdr:col>21</xdr:col>
      <xdr:colOff>361950</xdr:colOff>
      <xdr:row>11</xdr:row>
      <xdr:rowOff>723899</xdr:rowOff>
    </xdr:to>
    <xdr:graphicFrame macro="">
      <xdr:nvGraphicFramePr>
        <xdr:cNvPr id="4" name="Chart 3">
          <a:extLst>
            <a:ext uri="{FF2B5EF4-FFF2-40B4-BE49-F238E27FC236}">
              <a16:creationId xmlns:a16="http://schemas.microsoft.com/office/drawing/2014/main" id="{4AE52E87-49C2-1177-A9E6-603CD8FC15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89754</xdr:colOff>
      <xdr:row>1</xdr:row>
      <xdr:rowOff>85531</xdr:rowOff>
    </xdr:from>
    <xdr:to>
      <xdr:col>19</xdr:col>
      <xdr:colOff>428625</xdr:colOff>
      <xdr:row>12</xdr:row>
      <xdr:rowOff>525465</xdr:rowOff>
    </xdr:to>
    <xdr:graphicFrame macro="">
      <xdr:nvGraphicFramePr>
        <xdr:cNvPr id="2" name="Chart 1">
          <a:extLst>
            <a:ext uri="{FF2B5EF4-FFF2-40B4-BE49-F238E27FC236}">
              <a16:creationId xmlns:a16="http://schemas.microsoft.com/office/drawing/2014/main" id="{3C3EA3EE-6BF5-66A8-C268-1C4DBB43B5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266844</xdr:colOff>
      <xdr:row>1</xdr:row>
      <xdr:rowOff>29308</xdr:rowOff>
    </xdr:from>
    <xdr:to>
      <xdr:col>21</xdr:col>
      <xdr:colOff>419099</xdr:colOff>
      <xdr:row>8</xdr:row>
      <xdr:rowOff>885826</xdr:rowOff>
    </xdr:to>
    <xdr:graphicFrame macro="">
      <xdr:nvGraphicFramePr>
        <xdr:cNvPr id="2" name="Chart 1">
          <a:extLst>
            <a:ext uri="{FF2B5EF4-FFF2-40B4-BE49-F238E27FC236}">
              <a16:creationId xmlns:a16="http://schemas.microsoft.com/office/drawing/2014/main" id="{DDA75695-3E60-C320-86C5-F5F7F35246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364781</xdr:colOff>
      <xdr:row>1</xdr:row>
      <xdr:rowOff>105823</xdr:rowOff>
    </xdr:from>
    <xdr:to>
      <xdr:col>21</xdr:col>
      <xdr:colOff>390524</xdr:colOff>
      <xdr:row>9</xdr:row>
      <xdr:rowOff>695325</xdr:rowOff>
    </xdr:to>
    <xdr:graphicFrame macro="">
      <xdr:nvGraphicFramePr>
        <xdr:cNvPr id="2" name="Chart 1">
          <a:extLst>
            <a:ext uri="{FF2B5EF4-FFF2-40B4-BE49-F238E27FC236}">
              <a16:creationId xmlns:a16="http://schemas.microsoft.com/office/drawing/2014/main" id="{C92B23D2-384B-D5DE-59D1-B8D5D7E26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129540</xdr:colOff>
      <xdr:row>1</xdr:row>
      <xdr:rowOff>74295</xdr:rowOff>
    </xdr:from>
    <xdr:to>
      <xdr:col>22</xdr:col>
      <xdr:colOff>566340</xdr:colOff>
      <xdr:row>29</xdr:row>
      <xdr:rowOff>159345</xdr:rowOff>
    </xdr:to>
    <xdr:graphicFrame macro="">
      <xdr:nvGraphicFramePr>
        <xdr:cNvPr id="2" name="Chart 1">
          <a:extLst>
            <a:ext uri="{FF2B5EF4-FFF2-40B4-BE49-F238E27FC236}">
              <a16:creationId xmlns:a16="http://schemas.microsoft.com/office/drawing/2014/main" id="{9B20743B-41EE-02B6-41C9-B9DFFEED70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1FAA-339E-4063-AE1E-D6E5ED3DAB0C}">
  <dimension ref="A1:L13"/>
  <sheetViews>
    <sheetView tabSelected="1" zoomScaleNormal="100" workbookViewId="0">
      <selection activeCell="C4" sqref="C4"/>
    </sheetView>
  </sheetViews>
  <sheetFormatPr defaultRowHeight="40.15" customHeight="1" x14ac:dyDescent="0.25"/>
  <cols>
    <col min="1" max="1" width="10.28515625" bestFit="1" customWidth="1"/>
    <col min="2" max="2" width="13.42578125" bestFit="1" customWidth="1"/>
    <col min="3" max="3" width="80.7109375" customWidth="1"/>
    <col min="4" max="4" width="15.7109375" style="4" customWidth="1"/>
    <col min="5" max="5" width="5.7109375" style="4" customWidth="1"/>
    <col min="6" max="6" width="21.140625" style="2" customWidth="1"/>
  </cols>
  <sheetData>
    <row r="1" spans="1:12" ht="20.100000000000001" customHeight="1" x14ac:dyDescent="0.25">
      <c r="A1" s="12" t="s">
        <v>2</v>
      </c>
      <c r="B1" s="15" t="s">
        <v>3</v>
      </c>
      <c r="C1" s="13" t="s">
        <v>4</v>
      </c>
      <c r="D1" s="15" t="s">
        <v>7</v>
      </c>
      <c r="E1" s="15"/>
      <c r="F1" s="13"/>
    </row>
    <row r="2" spans="1:12" ht="60" customHeight="1" x14ac:dyDescent="0.25">
      <c r="A2" s="15">
        <v>1</v>
      </c>
      <c r="B2" s="21" t="s">
        <v>9</v>
      </c>
      <c r="C2" s="16" t="s">
        <v>43</v>
      </c>
      <c r="D2" s="15">
        <v>0</v>
      </c>
      <c r="E2" s="15"/>
      <c r="F2" s="16" t="s">
        <v>23</v>
      </c>
    </row>
    <row r="3" spans="1:12" ht="60" customHeight="1" x14ac:dyDescent="0.25">
      <c r="A3" s="15">
        <v>2</v>
      </c>
      <c r="B3" s="21"/>
      <c r="C3" s="16" t="s">
        <v>44</v>
      </c>
      <c r="D3" s="15">
        <v>0</v>
      </c>
      <c r="E3" s="15"/>
      <c r="F3" s="16" t="s">
        <v>24</v>
      </c>
    </row>
    <row r="4" spans="1:12" ht="60" customHeight="1" x14ac:dyDescent="0.25">
      <c r="A4" s="15">
        <v>3</v>
      </c>
      <c r="B4" s="21"/>
      <c r="C4" s="16" t="s">
        <v>45</v>
      </c>
      <c r="D4" s="15">
        <v>0</v>
      </c>
      <c r="E4" s="15"/>
      <c r="F4" s="16" t="s">
        <v>25</v>
      </c>
    </row>
    <row r="5" spans="1:12" ht="69.95" customHeight="1" x14ac:dyDescent="0.25">
      <c r="A5" s="15">
        <v>4</v>
      </c>
      <c r="B5" s="21" t="s">
        <v>10</v>
      </c>
      <c r="C5" s="16" t="s">
        <v>46</v>
      </c>
      <c r="D5" s="15">
        <v>0</v>
      </c>
      <c r="E5" s="15"/>
      <c r="F5" s="16" t="s">
        <v>26</v>
      </c>
      <c r="J5" t="s">
        <v>9</v>
      </c>
      <c r="K5" s="3">
        <f>AVERAGE(D2:D4)</f>
        <v>0</v>
      </c>
      <c r="L5" s="3">
        <f>K5/4</f>
        <v>0</v>
      </c>
    </row>
    <row r="6" spans="1:12" ht="69.95" customHeight="1" x14ac:dyDescent="0.25">
      <c r="A6" s="15">
        <v>5</v>
      </c>
      <c r="B6" s="21"/>
      <c r="C6" s="16" t="s">
        <v>47</v>
      </c>
      <c r="D6" s="15">
        <v>0</v>
      </c>
      <c r="E6" s="15"/>
      <c r="F6" s="16" t="s">
        <v>27</v>
      </c>
      <c r="J6" t="s">
        <v>10</v>
      </c>
      <c r="K6" s="3">
        <f>AVERAGE(D5:D10)</f>
        <v>0</v>
      </c>
      <c r="L6" s="3">
        <f t="shared" ref="L6:L7" si="0">K6/4</f>
        <v>0</v>
      </c>
    </row>
    <row r="7" spans="1:12" ht="80.099999999999994" customHeight="1" x14ac:dyDescent="0.25">
      <c r="A7" s="15">
        <v>6</v>
      </c>
      <c r="B7" s="21"/>
      <c r="C7" s="16" t="s">
        <v>48</v>
      </c>
      <c r="D7" s="15">
        <v>0</v>
      </c>
      <c r="E7" s="15"/>
      <c r="F7" s="13"/>
      <c r="J7" t="s">
        <v>11</v>
      </c>
      <c r="K7" s="3">
        <f>AVERAGE(D11:D12)</f>
        <v>0</v>
      </c>
      <c r="L7" s="3">
        <f t="shared" si="0"/>
        <v>0</v>
      </c>
    </row>
    <row r="8" spans="1:12" ht="60" customHeight="1" x14ac:dyDescent="0.25">
      <c r="A8" s="15">
        <v>7</v>
      </c>
      <c r="B8" s="21"/>
      <c r="C8" s="16" t="s">
        <v>49</v>
      </c>
      <c r="D8" s="15">
        <v>0</v>
      </c>
      <c r="E8" s="15"/>
      <c r="F8" s="13"/>
    </row>
    <row r="9" spans="1:12" ht="60" customHeight="1" x14ac:dyDescent="0.25">
      <c r="A9" s="15">
        <v>8</v>
      </c>
      <c r="B9" s="21"/>
      <c r="C9" s="16" t="s">
        <v>50</v>
      </c>
      <c r="D9" s="15">
        <v>0</v>
      </c>
      <c r="E9" s="15"/>
      <c r="F9" s="13"/>
    </row>
    <row r="10" spans="1:12" ht="60" customHeight="1" x14ac:dyDescent="0.25">
      <c r="A10" s="15">
        <v>9</v>
      </c>
      <c r="B10" s="21"/>
      <c r="C10" s="16" t="s">
        <v>51</v>
      </c>
      <c r="D10" s="15">
        <v>0</v>
      </c>
      <c r="E10" s="15"/>
      <c r="F10" s="13"/>
    </row>
    <row r="11" spans="1:12" ht="60" customHeight="1" x14ac:dyDescent="0.25">
      <c r="A11" s="15">
        <v>10</v>
      </c>
      <c r="B11" s="21" t="s">
        <v>11</v>
      </c>
      <c r="C11" s="16" t="s">
        <v>52</v>
      </c>
      <c r="D11" s="15">
        <v>0</v>
      </c>
      <c r="E11" s="15"/>
      <c r="F11" s="13"/>
    </row>
    <row r="12" spans="1:12" ht="69.95" customHeight="1" x14ac:dyDescent="0.25">
      <c r="A12" s="15">
        <v>11</v>
      </c>
      <c r="B12" s="21"/>
      <c r="C12" s="16" t="s">
        <v>53</v>
      </c>
      <c r="D12" s="15">
        <v>0</v>
      </c>
      <c r="E12" s="15"/>
      <c r="F12" s="13"/>
    </row>
    <row r="13" spans="1:12" ht="15.75" x14ac:dyDescent="0.25">
      <c r="F13" s="7"/>
    </row>
  </sheetData>
  <mergeCells count="3">
    <mergeCell ref="B5:B10"/>
    <mergeCell ref="B11:B12"/>
    <mergeCell ref="B2:B4"/>
  </mergeCells>
  <phoneticPr fontId="1" type="noConversion"/>
  <conditionalFormatting sqref="D1 D13:E1048576">
    <cfRule type="cellIs" dxfId="8" priority="2" operator="equal">
      <formula>2</formula>
    </cfRule>
  </conditionalFormatting>
  <conditionalFormatting sqref="D1">
    <cfRule type="cellIs" dxfId="7" priority="7" operator="equal">
      <formula>1</formula>
    </cfRule>
    <cfRule type="cellIs" dxfId="6" priority="8" operator="equal">
      <formula>0</formula>
    </cfRule>
  </conditionalFormatting>
  <conditionalFormatting sqref="D2:E1048576 D1">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12" xr:uid="{75D5E33D-0D25-4C60-BA0E-775D290C95CB}">
      <formula1>0</formula1>
      <formula2>4</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D128-15D5-4810-819A-6AFF46F6DA7F}">
  <dimension ref="A1:K12"/>
  <sheetViews>
    <sheetView zoomScaleNormal="100" workbookViewId="0">
      <selection activeCell="D11" sqref="D11"/>
    </sheetView>
  </sheetViews>
  <sheetFormatPr defaultRowHeight="15.75" x14ac:dyDescent="0.25"/>
  <cols>
    <col min="1" max="1" width="10.28515625" style="5" bestFit="1" customWidth="1"/>
    <col min="2" max="2" width="16" style="7" bestFit="1" customWidth="1"/>
    <col min="3" max="3" width="80.28515625" style="7" bestFit="1" customWidth="1"/>
    <col min="4" max="4" width="15.7109375" style="6" customWidth="1"/>
    <col min="5" max="5" width="5.7109375" style="6" customWidth="1"/>
    <col min="6" max="6" width="21.28515625" style="7" customWidth="1"/>
    <col min="9" max="9" width="14.5703125" style="1" customWidth="1"/>
    <col min="10" max="10" width="8.85546875" style="3"/>
  </cols>
  <sheetData>
    <row r="1" spans="1:11" ht="20.100000000000001" customHeight="1" x14ac:dyDescent="0.25">
      <c r="A1" s="12" t="s">
        <v>2</v>
      </c>
      <c r="B1" s="13" t="s">
        <v>3</v>
      </c>
      <c r="C1" s="14" t="s">
        <v>4</v>
      </c>
      <c r="D1" s="15" t="s">
        <v>7</v>
      </c>
      <c r="E1" s="15"/>
      <c r="F1" s="13"/>
    </row>
    <row r="2" spans="1:11" ht="69.95" customHeight="1" x14ac:dyDescent="0.25">
      <c r="A2" s="15">
        <v>1</v>
      </c>
      <c r="B2" s="22" t="s">
        <v>28</v>
      </c>
      <c r="C2" s="16" t="s">
        <v>64</v>
      </c>
      <c r="D2" s="15">
        <v>0</v>
      </c>
      <c r="E2" s="15"/>
      <c r="F2" s="16" t="s">
        <v>23</v>
      </c>
    </row>
    <row r="3" spans="1:11" ht="60" customHeight="1" x14ac:dyDescent="0.25">
      <c r="A3" s="15">
        <v>2</v>
      </c>
      <c r="B3" s="22"/>
      <c r="C3" s="16" t="s">
        <v>54</v>
      </c>
      <c r="D3" s="15">
        <v>0</v>
      </c>
      <c r="E3" s="15"/>
      <c r="F3" s="16" t="s">
        <v>24</v>
      </c>
    </row>
    <row r="4" spans="1:11" ht="60" customHeight="1" x14ac:dyDescent="0.25">
      <c r="A4" s="15">
        <v>3</v>
      </c>
      <c r="B4" s="22" t="s">
        <v>1</v>
      </c>
      <c r="C4" s="17" t="s">
        <v>55</v>
      </c>
      <c r="D4" s="15">
        <v>0</v>
      </c>
      <c r="E4" s="15"/>
      <c r="F4" s="16" t="s">
        <v>25</v>
      </c>
    </row>
    <row r="5" spans="1:11" ht="60" customHeight="1" x14ac:dyDescent="0.25">
      <c r="A5" s="15">
        <v>4</v>
      </c>
      <c r="B5" s="22"/>
      <c r="C5" s="17" t="s">
        <v>56</v>
      </c>
      <c r="D5" s="15">
        <v>0</v>
      </c>
      <c r="E5" s="15"/>
      <c r="F5" s="16" t="s">
        <v>26</v>
      </c>
      <c r="I5" s="1" t="s">
        <v>28</v>
      </c>
      <c r="J5" s="3">
        <f>AVERAGE(D2:D3)</f>
        <v>0</v>
      </c>
      <c r="K5" s="3">
        <f>J5/4</f>
        <v>0</v>
      </c>
    </row>
    <row r="6" spans="1:11" ht="60" customHeight="1" x14ac:dyDescent="0.25">
      <c r="A6" s="15">
        <v>5</v>
      </c>
      <c r="B6" s="22"/>
      <c r="C6" s="17" t="s">
        <v>57</v>
      </c>
      <c r="D6" s="15">
        <v>0</v>
      </c>
      <c r="E6" s="15"/>
      <c r="F6" s="16" t="s">
        <v>27</v>
      </c>
      <c r="I6" s="1" t="s">
        <v>1</v>
      </c>
      <c r="J6" s="3">
        <f>AVERAGE(D4:D8)</f>
        <v>0</v>
      </c>
      <c r="K6" s="3">
        <f t="shared" ref="K6:K8" si="0">J6/4</f>
        <v>0</v>
      </c>
    </row>
    <row r="7" spans="1:11" ht="60" customHeight="1" x14ac:dyDescent="0.25">
      <c r="A7" s="15">
        <v>6</v>
      </c>
      <c r="B7" s="22"/>
      <c r="C7" s="17" t="s">
        <v>58</v>
      </c>
      <c r="D7" s="15">
        <v>0</v>
      </c>
      <c r="E7" s="15"/>
      <c r="F7" s="13"/>
      <c r="I7" s="1" t="s">
        <v>5</v>
      </c>
      <c r="J7" s="3">
        <f>AVERAGE(D9:D11)</f>
        <v>0</v>
      </c>
      <c r="K7" s="3">
        <f>J7/4</f>
        <v>0</v>
      </c>
    </row>
    <row r="8" spans="1:11" ht="69.95" customHeight="1" x14ac:dyDescent="0.25">
      <c r="A8" s="15">
        <v>7</v>
      </c>
      <c r="B8" s="22"/>
      <c r="C8" s="17" t="s">
        <v>59</v>
      </c>
      <c r="D8" s="15">
        <v>0</v>
      </c>
      <c r="E8" s="15"/>
      <c r="F8" s="13"/>
      <c r="I8" s="1" t="s">
        <v>8</v>
      </c>
      <c r="J8" s="3">
        <f>D12</f>
        <v>0</v>
      </c>
      <c r="K8" s="3">
        <f t="shared" si="0"/>
        <v>0</v>
      </c>
    </row>
    <row r="9" spans="1:11" ht="60" customHeight="1" x14ac:dyDescent="0.25">
      <c r="A9" s="15">
        <v>8</v>
      </c>
      <c r="B9" s="22" t="s">
        <v>5</v>
      </c>
      <c r="C9" s="17" t="s">
        <v>60</v>
      </c>
      <c r="D9" s="15">
        <v>0</v>
      </c>
      <c r="E9" s="15"/>
      <c r="F9" s="13"/>
      <c r="K9" s="3"/>
    </row>
    <row r="10" spans="1:11" ht="60" customHeight="1" x14ac:dyDescent="0.25">
      <c r="A10" s="15">
        <v>9</v>
      </c>
      <c r="B10" s="22"/>
      <c r="C10" s="17" t="s">
        <v>61</v>
      </c>
      <c r="D10" s="15">
        <v>0</v>
      </c>
      <c r="E10" s="15"/>
      <c r="F10" s="13"/>
    </row>
    <row r="11" spans="1:11" ht="60" customHeight="1" x14ac:dyDescent="0.25">
      <c r="A11" s="15">
        <v>10</v>
      </c>
      <c r="B11" s="22"/>
      <c r="C11" s="17" t="s">
        <v>62</v>
      </c>
      <c r="D11" s="15">
        <v>0</v>
      </c>
      <c r="E11" s="15"/>
      <c r="F11" s="13"/>
    </row>
    <row r="12" spans="1:11" ht="69.95" customHeight="1" x14ac:dyDescent="0.25">
      <c r="A12" s="15">
        <v>11</v>
      </c>
      <c r="B12" s="13" t="s">
        <v>6</v>
      </c>
      <c r="C12" s="17" t="s">
        <v>63</v>
      </c>
      <c r="D12" s="15">
        <v>0</v>
      </c>
      <c r="E12" s="15"/>
      <c r="F12" s="13"/>
    </row>
  </sheetData>
  <mergeCells count="3">
    <mergeCell ref="B2:B3"/>
    <mergeCell ref="B4:B8"/>
    <mergeCell ref="B9:B11"/>
  </mergeCells>
  <phoneticPr fontId="1" type="noConversion"/>
  <conditionalFormatting sqref="D1:E104857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12" xr:uid="{599962A4-C497-41AC-9C34-FE4D1E61B66D}">
      <formula1>0</formula1>
      <formula2>4</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A8D3-9D6A-43D0-9DA3-1812E63483A7}">
  <dimension ref="A1:L15"/>
  <sheetViews>
    <sheetView zoomScaleNormal="100" workbookViewId="0">
      <selection activeCell="C10" sqref="C10"/>
    </sheetView>
  </sheetViews>
  <sheetFormatPr defaultRowHeight="18.75" x14ac:dyDescent="0.3"/>
  <cols>
    <col min="1" max="1" width="10.28515625" style="18" bestFit="1" customWidth="1"/>
    <col min="2" max="2" width="24.5703125" style="18" bestFit="1" customWidth="1"/>
    <col min="3" max="3" width="80.7109375" style="18" customWidth="1"/>
    <col min="4" max="4" width="15.7109375" style="19" customWidth="1"/>
    <col min="5" max="5" width="5.7109375" style="19" customWidth="1"/>
    <col min="6" max="6" width="21.5703125" style="16" customWidth="1"/>
    <col min="10" max="10" width="21.85546875" bestFit="1" customWidth="1"/>
  </cols>
  <sheetData>
    <row r="1" spans="1:12" ht="20.100000000000001" customHeight="1" x14ac:dyDescent="0.25">
      <c r="A1" s="12" t="s">
        <v>2</v>
      </c>
      <c r="B1" s="15" t="s">
        <v>3</v>
      </c>
      <c r="C1" s="13" t="s">
        <v>4</v>
      </c>
      <c r="D1" s="15" t="s">
        <v>7</v>
      </c>
      <c r="E1" s="15"/>
    </row>
    <row r="2" spans="1:12" ht="69.95" customHeight="1" x14ac:dyDescent="0.25">
      <c r="A2" s="15">
        <v>1</v>
      </c>
      <c r="B2" s="22" t="s">
        <v>12</v>
      </c>
      <c r="C2" s="16" t="s">
        <v>65</v>
      </c>
      <c r="D2" s="15">
        <v>0</v>
      </c>
      <c r="E2" s="15"/>
      <c r="F2" s="16" t="s">
        <v>23</v>
      </c>
    </row>
    <row r="3" spans="1:12" ht="69.95" customHeight="1" x14ac:dyDescent="0.25">
      <c r="A3" s="15">
        <v>2</v>
      </c>
      <c r="B3" s="22"/>
      <c r="C3" s="16" t="s">
        <v>66</v>
      </c>
      <c r="D3" s="15">
        <v>0</v>
      </c>
      <c r="E3" s="15"/>
      <c r="F3" s="16" t="s">
        <v>24</v>
      </c>
    </row>
    <row r="4" spans="1:12" ht="60" customHeight="1" x14ac:dyDescent="0.25">
      <c r="A4" s="15">
        <v>3</v>
      </c>
      <c r="B4" s="22" t="s">
        <v>29</v>
      </c>
      <c r="C4" s="16" t="s">
        <v>67</v>
      </c>
      <c r="D4" s="15">
        <v>0</v>
      </c>
      <c r="E4" s="15"/>
      <c r="F4" s="16" t="s">
        <v>25</v>
      </c>
    </row>
    <row r="5" spans="1:12" ht="60" customHeight="1" x14ac:dyDescent="0.25">
      <c r="A5" s="15">
        <v>4</v>
      </c>
      <c r="B5" s="22"/>
      <c r="C5" s="16" t="s">
        <v>68</v>
      </c>
      <c r="D5" s="15">
        <v>0</v>
      </c>
      <c r="E5" s="15"/>
      <c r="F5" s="16" t="s">
        <v>26</v>
      </c>
    </row>
    <row r="6" spans="1:12" ht="60" customHeight="1" x14ac:dyDescent="0.25">
      <c r="A6" s="15">
        <v>5</v>
      </c>
      <c r="B6" s="22"/>
      <c r="C6" s="16" t="s">
        <v>69</v>
      </c>
      <c r="D6" s="15">
        <v>0</v>
      </c>
      <c r="E6" s="15"/>
      <c r="F6" s="16" t="s">
        <v>27</v>
      </c>
      <c r="J6" t="s">
        <v>12</v>
      </c>
      <c r="K6" s="3">
        <f>AVERAGE(D2:D3)</f>
        <v>0</v>
      </c>
      <c r="L6" s="3">
        <f>K6/4</f>
        <v>0</v>
      </c>
    </row>
    <row r="7" spans="1:12" ht="60" customHeight="1" x14ac:dyDescent="0.25">
      <c r="A7" s="15">
        <v>6</v>
      </c>
      <c r="B7" s="22"/>
      <c r="C7" s="16" t="s">
        <v>70</v>
      </c>
      <c r="D7" s="15">
        <v>0</v>
      </c>
      <c r="E7" s="15"/>
      <c r="J7" t="s">
        <v>29</v>
      </c>
      <c r="K7" s="3">
        <f>AVERAGE(D4:D7)</f>
        <v>0</v>
      </c>
      <c r="L7" s="3">
        <f t="shared" ref="L7:L9" si="0">K7/4</f>
        <v>0</v>
      </c>
    </row>
    <row r="8" spans="1:12" ht="60" customHeight="1" x14ac:dyDescent="0.25">
      <c r="A8" s="15">
        <v>7</v>
      </c>
      <c r="B8" s="22" t="s">
        <v>13</v>
      </c>
      <c r="C8" s="16" t="s">
        <v>71</v>
      </c>
      <c r="D8" s="15">
        <v>0</v>
      </c>
      <c r="E8" s="15"/>
      <c r="J8" t="s">
        <v>13</v>
      </c>
      <c r="K8" s="3">
        <f>AVERAGE(D8:D12)</f>
        <v>0</v>
      </c>
      <c r="L8" s="3">
        <f t="shared" si="0"/>
        <v>0</v>
      </c>
    </row>
    <row r="9" spans="1:12" ht="69.95" customHeight="1" x14ac:dyDescent="0.25">
      <c r="A9" s="15">
        <v>8</v>
      </c>
      <c r="B9" s="22"/>
      <c r="C9" s="16" t="s">
        <v>72</v>
      </c>
      <c r="D9" s="15">
        <v>0</v>
      </c>
      <c r="E9" s="15"/>
      <c r="J9" t="s">
        <v>14</v>
      </c>
      <c r="K9" s="3">
        <f>AVERAGE(D13)</f>
        <v>0</v>
      </c>
      <c r="L9" s="3">
        <f t="shared" si="0"/>
        <v>0</v>
      </c>
    </row>
    <row r="10" spans="1:12" ht="69.95" customHeight="1" x14ac:dyDescent="0.25">
      <c r="A10" s="15">
        <v>9</v>
      </c>
      <c r="B10" s="22"/>
      <c r="C10" s="16" t="s">
        <v>94</v>
      </c>
      <c r="D10" s="15">
        <v>0</v>
      </c>
      <c r="E10" s="15"/>
    </row>
    <row r="11" spans="1:12" ht="69.95" customHeight="1" x14ac:dyDescent="0.25">
      <c r="A11" s="15">
        <v>10</v>
      </c>
      <c r="B11" s="22"/>
      <c r="C11" s="16" t="s">
        <v>73</v>
      </c>
      <c r="D11" s="15">
        <v>0</v>
      </c>
      <c r="E11" s="15"/>
    </row>
    <row r="12" spans="1:12" ht="60" customHeight="1" x14ac:dyDescent="0.25">
      <c r="A12" s="15">
        <v>11</v>
      </c>
      <c r="B12" s="22"/>
      <c r="C12" s="16" t="s">
        <v>74</v>
      </c>
      <c r="D12" s="15">
        <v>0</v>
      </c>
      <c r="E12" s="15"/>
    </row>
    <row r="13" spans="1:12" ht="69.95" customHeight="1" x14ac:dyDescent="0.25">
      <c r="A13" s="15">
        <v>12</v>
      </c>
      <c r="B13" s="13" t="s">
        <v>14</v>
      </c>
      <c r="C13" s="16" t="s">
        <v>75</v>
      </c>
      <c r="D13" s="15">
        <v>0</v>
      </c>
      <c r="E13" s="15"/>
    </row>
    <row r="14" spans="1:12" ht="40.5" customHeight="1" x14ac:dyDescent="0.3"/>
    <row r="15" spans="1:12" ht="73.5" customHeight="1" x14ac:dyDescent="0.3"/>
  </sheetData>
  <mergeCells count="3">
    <mergeCell ref="B8:B12"/>
    <mergeCell ref="B4:B7"/>
    <mergeCell ref="B2:B3"/>
  </mergeCells>
  <phoneticPr fontId="1" type="noConversion"/>
  <conditionalFormatting sqref="D1:E104857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13" xr:uid="{A8E48921-379C-408A-BF93-EDCD2EF740F1}">
      <formula1>0</formula1>
      <formula2>4</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58149-86DE-4355-8FAA-CF0CDAB3D3A0}">
  <dimension ref="A1:L10"/>
  <sheetViews>
    <sheetView zoomScaleNormal="100" workbookViewId="0">
      <selection activeCell="C9" sqref="C9"/>
    </sheetView>
  </sheetViews>
  <sheetFormatPr defaultRowHeight="15.75" x14ac:dyDescent="0.25"/>
  <cols>
    <col min="1" max="1" width="10.28515625" style="5" bestFit="1" customWidth="1"/>
    <col min="2" max="2" width="15" style="6" bestFit="1" customWidth="1"/>
    <col min="3" max="3" width="80.7109375" style="7" customWidth="1"/>
    <col min="4" max="4" width="15.7109375" style="6" customWidth="1"/>
    <col min="5" max="5" width="7.7109375" style="6" customWidth="1"/>
    <col min="6" max="6" width="22.7109375" style="7" customWidth="1"/>
  </cols>
  <sheetData>
    <row r="1" spans="1:12" ht="20.100000000000001" customHeight="1" x14ac:dyDescent="0.25">
      <c r="A1" s="12" t="s">
        <v>2</v>
      </c>
      <c r="B1" s="15" t="s">
        <v>3</v>
      </c>
      <c r="C1" s="13" t="s">
        <v>4</v>
      </c>
      <c r="D1" s="15" t="s">
        <v>7</v>
      </c>
      <c r="E1" s="15"/>
      <c r="F1" s="13"/>
    </row>
    <row r="2" spans="1:12" ht="65.099999999999994" customHeight="1" x14ac:dyDescent="0.25">
      <c r="A2" s="12" t="s">
        <v>35</v>
      </c>
      <c r="B2" s="15" t="s">
        <v>15</v>
      </c>
      <c r="C2" s="16" t="s">
        <v>76</v>
      </c>
      <c r="D2" s="15">
        <v>0</v>
      </c>
      <c r="E2" s="15"/>
      <c r="F2" s="16" t="s">
        <v>23</v>
      </c>
    </row>
    <row r="3" spans="1:12" ht="65.099999999999994" customHeight="1" x14ac:dyDescent="0.25">
      <c r="A3" s="12" t="s">
        <v>36</v>
      </c>
      <c r="B3" s="21" t="s">
        <v>16</v>
      </c>
      <c r="C3" s="16" t="s">
        <v>77</v>
      </c>
      <c r="D3" s="15">
        <v>0</v>
      </c>
      <c r="E3" s="15"/>
      <c r="F3" s="16" t="s">
        <v>24</v>
      </c>
    </row>
    <row r="4" spans="1:12" ht="65.099999999999994" customHeight="1" x14ac:dyDescent="0.25">
      <c r="A4" s="12" t="s">
        <v>37</v>
      </c>
      <c r="B4" s="21"/>
      <c r="C4" s="16" t="s">
        <v>78</v>
      </c>
      <c r="D4" s="15">
        <v>0</v>
      </c>
      <c r="E4" s="15"/>
      <c r="F4" s="16" t="s">
        <v>25</v>
      </c>
      <c r="J4" t="s">
        <v>15</v>
      </c>
      <c r="K4">
        <f>AVERAGE(D2)</f>
        <v>0</v>
      </c>
      <c r="L4">
        <f>K4/4</f>
        <v>0</v>
      </c>
    </row>
    <row r="5" spans="1:12" ht="65.099999999999994" customHeight="1" x14ac:dyDescent="0.25">
      <c r="A5" s="12" t="s">
        <v>38</v>
      </c>
      <c r="B5" s="21"/>
      <c r="C5" s="16" t="s">
        <v>79</v>
      </c>
      <c r="D5" s="15">
        <v>0</v>
      </c>
      <c r="E5" s="15"/>
      <c r="F5" s="16" t="s">
        <v>26</v>
      </c>
      <c r="J5" t="s">
        <v>16</v>
      </c>
      <c r="K5">
        <f>AVERAGE(D3:D6)</f>
        <v>0</v>
      </c>
      <c r="L5">
        <f t="shared" ref="L5:L6" si="0">K5/4</f>
        <v>0</v>
      </c>
    </row>
    <row r="6" spans="1:12" ht="65.099999999999994" customHeight="1" x14ac:dyDescent="0.25">
      <c r="A6" s="12" t="s">
        <v>39</v>
      </c>
      <c r="B6" s="21"/>
      <c r="C6" s="16" t="s">
        <v>80</v>
      </c>
      <c r="D6" s="15">
        <v>0</v>
      </c>
      <c r="E6" s="15"/>
      <c r="F6" s="16" t="s">
        <v>27</v>
      </c>
      <c r="J6" t="s">
        <v>17</v>
      </c>
      <c r="K6">
        <f>AVERAGE(D7:D9)</f>
        <v>0</v>
      </c>
      <c r="L6">
        <f t="shared" si="0"/>
        <v>0</v>
      </c>
    </row>
    <row r="7" spans="1:12" ht="65.099999999999994" customHeight="1" x14ac:dyDescent="0.25">
      <c r="A7" s="12" t="s">
        <v>40</v>
      </c>
      <c r="B7" s="21" t="s">
        <v>17</v>
      </c>
      <c r="C7" s="16" t="s">
        <v>81</v>
      </c>
      <c r="D7" s="15">
        <v>0</v>
      </c>
      <c r="E7" s="15"/>
      <c r="F7" s="13"/>
    </row>
    <row r="8" spans="1:12" ht="90" customHeight="1" x14ac:dyDescent="0.25">
      <c r="A8" s="12" t="s">
        <v>41</v>
      </c>
      <c r="B8" s="21"/>
      <c r="C8" s="16" t="s">
        <v>82</v>
      </c>
      <c r="D8" s="15">
        <v>0</v>
      </c>
      <c r="E8" s="15"/>
      <c r="F8" s="13"/>
    </row>
    <row r="9" spans="1:12" ht="80.099999999999994" customHeight="1" x14ac:dyDescent="0.25">
      <c r="A9" s="12" t="s">
        <v>42</v>
      </c>
      <c r="B9" s="21"/>
      <c r="C9" s="16" t="s">
        <v>83</v>
      </c>
      <c r="D9" s="15">
        <v>0</v>
      </c>
      <c r="E9" s="15"/>
      <c r="F9" s="13"/>
    </row>
    <row r="10" spans="1:12" ht="54" customHeight="1" x14ac:dyDescent="0.25"/>
  </sheetData>
  <mergeCells count="2">
    <mergeCell ref="B3:B6"/>
    <mergeCell ref="B7:B9"/>
  </mergeCells>
  <conditionalFormatting sqref="D1">
    <cfRule type="cellIs" dxfId="5" priority="2" operator="equal">
      <formula>2</formula>
    </cfRule>
    <cfRule type="cellIs" dxfId="4" priority="3" operator="equal">
      <formula>1</formula>
    </cfRule>
    <cfRule type="cellIs" dxfId="3" priority="4" operator="equal">
      <formula>0</formula>
    </cfRule>
  </conditionalFormatting>
  <conditionalFormatting sqref="D2:D9">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9" xr:uid="{9B56A799-618C-4AE5-8790-1827DB027414}">
      <formula1>0</formula1>
      <formula2>4</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D077-8D29-44DA-84CA-8A5820DA1833}">
  <dimension ref="A1:M13"/>
  <sheetViews>
    <sheetView zoomScaleNormal="100" workbookViewId="0">
      <selection activeCell="C7" sqref="C7"/>
    </sheetView>
  </sheetViews>
  <sheetFormatPr defaultRowHeight="18.75" x14ac:dyDescent="0.3"/>
  <cols>
    <col min="1" max="1" width="10.28515625" style="18" bestFit="1" customWidth="1"/>
    <col min="2" max="2" width="22.5703125" style="20" bestFit="1" customWidth="1"/>
    <col min="3" max="3" width="80.7109375" style="18" customWidth="1"/>
    <col min="4" max="4" width="15.7109375" style="19" customWidth="1"/>
    <col min="5" max="5" width="7.85546875" style="19" customWidth="1"/>
    <col min="6" max="6" width="20.7109375" style="16" customWidth="1"/>
  </cols>
  <sheetData>
    <row r="1" spans="1:13" ht="20.100000000000001" customHeight="1" x14ac:dyDescent="0.25">
      <c r="A1" s="12" t="s">
        <v>2</v>
      </c>
      <c r="B1" s="13" t="s">
        <v>3</v>
      </c>
      <c r="C1" s="13" t="s">
        <v>4</v>
      </c>
      <c r="D1" s="15" t="s">
        <v>7</v>
      </c>
      <c r="E1" s="15"/>
    </row>
    <row r="2" spans="1:13" ht="80.099999999999994" customHeight="1" x14ac:dyDescent="0.25">
      <c r="A2" s="12" t="s">
        <v>35</v>
      </c>
      <c r="B2" s="22" t="s">
        <v>18</v>
      </c>
      <c r="C2" s="16" t="s">
        <v>84</v>
      </c>
      <c r="D2" s="15">
        <v>0</v>
      </c>
      <c r="E2" s="15"/>
      <c r="F2" s="16" t="s">
        <v>23</v>
      </c>
    </row>
    <row r="3" spans="1:13" ht="80.099999999999994" customHeight="1" x14ac:dyDescent="0.25">
      <c r="A3" s="12" t="s">
        <v>36</v>
      </c>
      <c r="B3" s="22"/>
      <c r="C3" s="16" t="s">
        <v>85</v>
      </c>
      <c r="D3" s="15">
        <v>0</v>
      </c>
      <c r="E3" s="15"/>
      <c r="F3" s="16" t="s">
        <v>24</v>
      </c>
    </row>
    <row r="4" spans="1:13" ht="65.099999999999994" customHeight="1" x14ac:dyDescent="0.25">
      <c r="A4" s="12" t="s">
        <v>37</v>
      </c>
      <c r="B4" s="22"/>
      <c r="C4" s="16" t="s">
        <v>86</v>
      </c>
      <c r="D4" s="15">
        <v>0</v>
      </c>
      <c r="E4" s="15"/>
      <c r="F4" s="16" t="s">
        <v>25</v>
      </c>
      <c r="K4" t="s">
        <v>18</v>
      </c>
      <c r="L4">
        <f>AVERAGE(D2:D4)</f>
        <v>0</v>
      </c>
      <c r="M4">
        <f>L4/4</f>
        <v>0</v>
      </c>
    </row>
    <row r="5" spans="1:13" ht="80.099999999999994" customHeight="1" x14ac:dyDescent="0.25">
      <c r="A5" s="12" t="s">
        <v>38</v>
      </c>
      <c r="B5" s="22" t="s">
        <v>30</v>
      </c>
      <c r="C5" s="16" t="s">
        <v>87</v>
      </c>
      <c r="D5" s="15">
        <v>0</v>
      </c>
      <c r="E5" s="15"/>
      <c r="F5" s="16" t="s">
        <v>26</v>
      </c>
      <c r="K5" t="s">
        <v>30</v>
      </c>
      <c r="L5">
        <f>AVERAGE(D5:D6)</f>
        <v>0</v>
      </c>
      <c r="M5">
        <f t="shared" ref="M5" si="0">L5/4</f>
        <v>0</v>
      </c>
    </row>
    <row r="6" spans="1:13" ht="65.099999999999994" customHeight="1" x14ac:dyDescent="0.25">
      <c r="A6" s="12" t="s">
        <v>39</v>
      </c>
      <c r="B6" s="22"/>
      <c r="C6" s="16" t="s">
        <v>88</v>
      </c>
      <c r="D6" s="15">
        <v>0</v>
      </c>
      <c r="E6" s="15"/>
      <c r="F6" s="16" t="s">
        <v>27</v>
      </c>
      <c r="K6" t="s">
        <v>31</v>
      </c>
      <c r="L6">
        <f>AVERAGE(D7:D10)</f>
        <v>0</v>
      </c>
      <c r="M6">
        <f>L6/4</f>
        <v>0</v>
      </c>
    </row>
    <row r="7" spans="1:13" ht="65.099999999999994" customHeight="1" x14ac:dyDescent="0.25">
      <c r="A7" s="12" t="s">
        <v>40</v>
      </c>
      <c r="B7" s="22" t="s">
        <v>34</v>
      </c>
      <c r="C7" s="16" t="s">
        <v>89</v>
      </c>
      <c r="D7" s="15">
        <v>0</v>
      </c>
      <c r="E7" s="15"/>
    </row>
    <row r="8" spans="1:13" ht="65.099999999999994" customHeight="1" x14ac:dyDescent="0.25">
      <c r="A8" s="12" t="s">
        <v>41</v>
      </c>
      <c r="B8" s="22"/>
      <c r="C8" s="16" t="s">
        <v>90</v>
      </c>
      <c r="D8" s="15">
        <v>0</v>
      </c>
      <c r="E8" s="15"/>
    </row>
    <row r="9" spans="1:13" ht="80.099999999999994" customHeight="1" x14ac:dyDescent="0.25">
      <c r="A9" s="12" t="s">
        <v>42</v>
      </c>
      <c r="B9" s="22"/>
      <c r="C9" s="16" t="s">
        <v>91</v>
      </c>
      <c r="D9" s="15">
        <v>0</v>
      </c>
      <c r="E9" s="15"/>
    </row>
    <row r="10" spans="1:13" ht="65.099999999999994" customHeight="1" x14ac:dyDescent="0.25">
      <c r="A10" s="12" t="s">
        <v>93</v>
      </c>
      <c r="B10" s="22"/>
      <c r="C10" s="16" t="s">
        <v>92</v>
      </c>
      <c r="D10" s="15">
        <v>0</v>
      </c>
      <c r="E10" s="15"/>
    </row>
    <row r="11" spans="1:13" ht="56.25" customHeight="1" x14ac:dyDescent="0.3"/>
    <row r="12" spans="1:13" ht="75.75" customHeight="1" x14ac:dyDescent="0.3"/>
    <row r="13" spans="1:13" ht="56.25" customHeight="1" x14ac:dyDescent="0.3"/>
  </sheetData>
  <mergeCells count="3">
    <mergeCell ref="B2:B4"/>
    <mergeCell ref="B7:B10"/>
    <mergeCell ref="B5:B6"/>
  </mergeCells>
  <phoneticPr fontId="1" type="noConversion"/>
  <conditionalFormatting sqref="D1 D11:D1048576">
    <cfRule type="cellIs" dxfId="2" priority="2" operator="equal">
      <formula>2</formula>
    </cfRule>
  </conditionalFormatting>
  <conditionalFormatting sqref="D1">
    <cfRule type="cellIs" dxfId="1" priority="7" operator="equal">
      <formula>1</formula>
    </cfRule>
    <cfRule type="cellIs" dxfId="0" priority="8" operator="equal">
      <formula>0</formula>
    </cfRule>
  </conditionalFormatting>
  <conditionalFormatting sqref="D2:D10">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E10" xr:uid="{3D4DD865-53A9-483D-824D-C19A245847C1}">
      <formula1>0</formula1>
      <formula2>4</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8298-F049-4F47-8AF7-8204B896D556}">
  <dimension ref="B2:D7"/>
  <sheetViews>
    <sheetView workbookViewId="0">
      <selection activeCell="D7" sqref="D7"/>
    </sheetView>
  </sheetViews>
  <sheetFormatPr defaultRowHeight="15" x14ac:dyDescent="0.25"/>
  <cols>
    <col min="2" max="2" width="46.140625" customWidth="1"/>
    <col min="3" max="3" width="30.28515625" customWidth="1"/>
    <col min="4" max="4" width="26" customWidth="1"/>
  </cols>
  <sheetData>
    <row r="2" spans="2:4" ht="31.5" x14ac:dyDescent="0.5">
      <c r="C2" s="8" t="s">
        <v>33</v>
      </c>
      <c r="D2" s="8" t="s">
        <v>32</v>
      </c>
    </row>
    <row r="3" spans="2:4" ht="69.95" customHeight="1" x14ac:dyDescent="0.25">
      <c r="B3" s="9" t="s">
        <v>20</v>
      </c>
      <c r="C3" s="10">
        <f>AVERAGE(Culture!D2:D12)</f>
        <v>0</v>
      </c>
      <c r="D3" s="11">
        <f>C3/4*100</f>
        <v>0</v>
      </c>
    </row>
    <row r="4" spans="2:4" ht="69.95" customHeight="1" x14ac:dyDescent="0.25">
      <c r="B4" s="9" t="s">
        <v>0</v>
      </c>
      <c r="C4" s="10">
        <f>AVERAGE(Prevention!D2:D12)</f>
        <v>0</v>
      </c>
      <c r="D4" s="11">
        <f>C4/4*100</f>
        <v>0</v>
      </c>
    </row>
    <row r="5" spans="2:4" ht="69.95" customHeight="1" x14ac:dyDescent="0.25">
      <c r="B5" s="9" t="s">
        <v>21</v>
      </c>
      <c r="C5" s="10">
        <f>AVERAGE(Risk!D2:D13)</f>
        <v>0</v>
      </c>
      <c r="D5" s="11">
        <f>C5/4*100</f>
        <v>0</v>
      </c>
    </row>
    <row r="6" spans="2:4" ht="69.95" customHeight="1" x14ac:dyDescent="0.25">
      <c r="B6" s="9" t="s">
        <v>19</v>
      </c>
      <c r="C6" s="10">
        <f>AVERAGE('Victims and Survivors'!D2:D9)</f>
        <v>0</v>
      </c>
      <c r="D6" s="11">
        <f>C6/4*100</f>
        <v>0</v>
      </c>
    </row>
    <row r="7" spans="2:4" ht="69.95" customHeight="1" x14ac:dyDescent="0.25">
      <c r="B7" s="9" t="s">
        <v>22</v>
      </c>
      <c r="C7" s="10">
        <f>AVERAGE(Learning!D2:D10)</f>
        <v>0</v>
      </c>
      <c r="D7" s="11">
        <f>C7/4*100</f>
        <v>0</v>
      </c>
    </row>
  </sheetData>
  <conditionalFormatting sqref="D3:D7">
    <cfRule type="colorScale" priority="10">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Culture</vt:lpstr>
      <vt:lpstr>Prevention</vt:lpstr>
      <vt:lpstr>Risk</vt:lpstr>
      <vt:lpstr>Victims and Survivors</vt:lpstr>
      <vt:lpstr>Learning</vt:lpstr>
      <vt:lpstr>Overview</vt:lpstr>
      <vt:lpstr>Risk!_Hlk139026106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Nunney</dc:creator>
  <cp:lastModifiedBy>Sam Nunney</cp:lastModifiedBy>
  <dcterms:created xsi:type="dcterms:W3CDTF">2023-02-27T08:22:37Z</dcterms:created>
  <dcterms:modified xsi:type="dcterms:W3CDTF">2024-01-25T11:06:10Z</dcterms:modified>
</cp:coreProperties>
</file>